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" yWindow="4632" windowWidth="12120" windowHeight="8580" tabRatio="870" activeTab="0"/>
  </bookViews>
  <sheets>
    <sheet name="strana 1 - vstup " sheetId="1" r:id="rId1"/>
    <sheet name="strana 2 - foto" sheetId="2" r:id="rId2"/>
  </sheets>
  <definedNames>
    <definedName name="A">#REF!</definedName>
    <definedName name="_xlnm.Print_Area" localSheetId="0">'strana 1 - vstup '!$B$2:$L$53</definedName>
    <definedName name="_xlnm.Print_Area" localSheetId="1">'strana 2 - foto'!$B$1:$AP$56</definedName>
  </definedNames>
  <calcPr fullCalcOnLoad="1"/>
</workbook>
</file>

<file path=xl/sharedStrings.xml><?xml version="1.0" encoding="utf-8"?>
<sst xmlns="http://schemas.openxmlformats.org/spreadsheetml/2006/main" count="77" uniqueCount="52">
  <si>
    <t xml:space="preserve">K výsledku stanovení ceny exter. odhadu č.: </t>
  </si>
  <si>
    <t>Druh konstrukcí</t>
  </si>
  <si>
    <t>Dokončení v %</t>
  </si>
  <si>
    <t>Komentář</t>
  </si>
  <si>
    <t>základy a zemní práce</t>
  </si>
  <si>
    <t>svislé konstrukce</t>
  </si>
  <si>
    <t>vodorovné konstrukce, stropy</t>
  </si>
  <si>
    <t>konstrukce střechy</t>
  </si>
  <si>
    <t>krytina střech</t>
  </si>
  <si>
    <t>klempířské konstrukce</t>
  </si>
  <si>
    <t>úpravy vnitřních povrchů</t>
  </si>
  <si>
    <t>úpravy vnějších povrchů</t>
  </si>
  <si>
    <t>vnitřní obklady</t>
  </si>
  <si>
    <t>schody</t>
  </si>
  <si>
    <t>dveře a vrata</t>
  </si>
  <si>
    <t>okna</t>
  </si>
  <si>
    <t>povrch podlah</t>
  </si>
  <si>
    <t>vytápění</t>
  </si>
  <si>
    <t>elektroinstalace vč. bleskosvodu</t>
  </si>
  <si>
    <t>vnitřní vodovod</t>
  </si>
  <si>
    <t>vnitřní kanalizace</t>
  </si>
  <si>
    <t>vnitřní plynovod</t>
  </si>
  <si>
    <t>ohřev teplé vody</t>
  </si>
  <si>
    <t>vybavení kuchyní</t>
  </si>
  <si>
    <t>vnitřní hygienická zařízení vč. WC</t>
  </si>
  <si>
    <t>ost. vnitř.  vybavení (výtahy, VZT,EPS a pod.)</t>
  </si>
  <si>
    <t>Protokol vyhotovil:</t>
  </si>
  <si>
    <t>Jméno a příjmení</t>
  </si>
  <si>
    <t>Datum</t>
  </si>
  <si>
    <t>Podpis</t>
  </si>
  <si>
    <t>Kč</t>
  </si>
  <si>
    <t>Příjmení a jméno klienta:</t>
  </si>
  <si>
    <t>Fotografie objektu (exteriér)</t>
  </si>
  <si>
    <t>Katastrální území (dle listu vlastnictví)</t>
  </si>
  <si>
    <t>Obec (dle listu vlastnictví)</t>
  </si>
  <si>
    <t xml:space="preserve">Druh nemovitosti:          </t>
  </si>
  <si>
    <t>Komentář:</t>
  </si>
  <si>
    <t xml:space="preserve">Adresa nemovitosti </t>
  </si>
  <si>
    <t>Je stavba využita k zajištění hypot. úvěru?</t>
  </si>
  <si>
    <t>Realizovaný druh konstrukce</t>
  </si>
  <si>
    <t>ANO</t>
  </si>
  <si>
    <t>Dokončení objektu celkem</t>
  </si>
  <si>
    <t>NE</t>
  </si>
  <si>
    <t xml:space="preserve">    sklady</t>
  </si>
  <si>
    <r>
      <t xml:space="preserve">PROTOKOL O STAVU STAVBY </t>
    </r>
    <r>
      <rPr>
        <b/>
        <sz val="14"/>
        <rFont val="Tahoma"/>
        <family val="2"/>
      </rPr>
      <t xml:space="preserve"> č.</t>
    </r>
  </si>
  <si>
    <t>Fotodokumentace průběhu stavby</t>
  </si>
  <si>
    <t xml:space="preserve"> Vyplní odhadce ze seznamu Raiffeisenbank a.s. :</t>
  </si>
  <si>
    <t>Fotografie objektu (interiér)</t>
  </si>
  <si>
    <t>Rozestavěnost objektu</t>
  </si>
  <si>
    <t>Stavba odpovídá projektové dokumentaci</t>
  </si>
  <si>
    <t>Stavba je řádně evidována v KN</t>
  </si>
  <si>
    <t>Pokud protokol slouží k potvrzení dokončení komunikace a inženýrských sítí k pozemku, potvrďte jejich kolaudaci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</si>
</sst>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11"/>
      <name val="Tahoma"/>
      <family val="2"/>
    </font>
    <font>
      <sz val="11"/>
      <color indexed="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Tahoma"/>
      <family val="2"/>
    </font>
    <font>
      <b/>
      <i/>
      <sz val="11"/>
      <name val="Tahoma"/>
      <family val="2"/>
    </font>
    <font>
      <sz val="11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BF4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hair"/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/>
      <right/>
      <top style="hair"/>
      <bottom style="medium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5" applyNumberFormat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57" applyFont="1" applyFill="1" applyAlignment="1" applyProtection="1">
      <alignment vertical="center"/>
      <protection hidden="1"/>
    </xf>
    <xf numFmtId="0" fontId="3" fillId="0" borderId="0" xfId="57" applyFont="1" applyFill="1" applyAlignment="1">
      <alignment vertical="center"/>
      <protection/>
    </xf>
    <xf numFmtId="0" fontId="3" fillId="0" borderId="10" xfId="57" applyFont="1" applyFill="1" applyBorder="1" applyAlignment="1" applyProtection="1">
      <alignment vertical="center"/>
      <protection hidden="1"/>
    </xf>
    <xf numFmtId="0" fontId="3" fillId="0" borderId="11" xfId="57" applyFont="1" applyFill="1" applyBorder="1" applyAlignment="1" applyProtection="1">
      <alignment vertical="center"/>
      <protection hidden="1"/>
    </xf>
    <xf numFmtId="0" fontId="7" fillId="0" borderId="12" xfId="57" applyFont="1" applyFill="1" applyBorder="1" applyAlignment="1" applyProtection="1">
      <alignment vertical="center"/>
      <protection hidden="1"/>
    </xf>
    <xf numFmtId="0" fontId="7" fillId="0" borderId="13" xfId="57" applyFont="1" applyFill="1" applyBorder="1" applyAlignment="1" applyProtection="1">
      <alignment vertical="center"/>
      <protection hidden="1"/>
    </xf>
    <xf numFmtId="0" fontId="7" fillId="0" borderId="14" xfId="57" applyFont="1" applyFill="1" applyBorder="1" applyAlignment="1" applyProtection="1">
      <alignment vertical="center"/>
      <protection hidden="1"/>
    </xf>
    <xf numFmtId="0" fontId="7" fillId="0" borderId="15" xfId="57" applyFont="1" applyFill="1" applyBorder="1" applyAlignment="1" applyProtection="1">
      <alignment vertical="center"/>
      <protection hidden="1"/>
    </xf>
    <xf numFmtId="0" fontId="7" fillId="0" borderId="16" xfId="57" applyFont="1" applyFill="1" applyBorder="1" applyAlignment="1" applyProtection="1">
      <alignment vertical="center"/>
      <protection hidden="1"/>
    </xf>
    <xf numFmtId="0" fontId="7" fillId="0" borderId="17" xfId="57" applyFont="1" applyFill="1" applyBorder="1" applyAlignment="1" applyProtection="1">
      <alignment vertical="center"/>
      <protection hidden="1"/>
    </xf>
    <xf numFmtId="0" fontId="6" fillId="33" borderId="18" xfId="57" applyFont="1" applyFill="1" applyBorder="1" applyAlignment="1" applyProtection="1">
      <alignment vertical="center"/>
      <protection hidden="1"/>
    </xf>
    <xf numFmtId="0" fontId="8" fillId="33" borderId="19" xfId="57" applyFont="1" applyFill="1" applyBorder="1" applyAlignment="1" applyProtection="1">
      <alignment vertical="center"/>
      <protection hidden="1"/>
    </xf>
    <xf numFmtId="0" fontId="7" fillId="33" borderId="0" xfId="57" applyFont="1" applyFill="1" applyBorder="1" applyAlignment="1" applyProtection="1">
      <alignment vertical="center"/>
      <protection hidden="1"/>
    </xf>
    <xf numFmtId="0" fontId="7" fillId="33" borderId="20" xfId="57" applyFont="1" applyFill="1" applyBorder="1" applyAlignment="1" applyProtection="1">
      <alignment vertical="center"/>
      <protection hidden="1"/>
    </xf>
    <xf numFmtId="0" fontId="7" fillId="0" borderId="21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horizontal="left" vertical="center"/>
      <protection locked="0"/>
    </xf>
    <xf numFmtId="0" fontId="7" fillId="0" borderId="0" xfId="57" applyFont="1" applyFill="1" applyBorder="1" applyAlignment="1" applyProtection="1">
      <alignment horizontal="center" vertical="center"/>
      <protection locked="0"/>
    </xf>
    <xf numFmtId="0" fontId="7" fillId="33" borderId="12" xfId="57" applyFont="1" applyFill="1" applyBorder="1" applyAlignment="1" applyProtection="1">
      <alignment vertical="center"/>
      <protection hidden="1"/>
    </xf>
    <xf numFmtId="0" fontId="7" fillId="33" borderId="14" xfId="57" applyFont="1" applyFill="1" applyBorder="1" applyAlignment="1" applyProtection="1">
      <alignment vertical="center"/>
      <protection hidden="1"/>
    </xf>
    <xf numFmtId="0" fontId="7" fillId="0" borderId="0" xfId="57" applyFont="1" applyFill="1" applyAlignment="1" applyProtection="1">
      <alignment vertical="center"/>
      <protection hidden="1"/>
    </xf>
    <xf numFmtId="9" fontId="8" fillId="33" borderId="22" xfId="57" applyNumberFormat="1" applyFont="1" applyFill="1" applyBorder="1" applyAlignment="1" applyProtection="1">
      <alignment horizontal="center" vertical="center"/>
      <protection hidden="1"/>
    </xf>
    <xf numFmtId="9" fontId="7" fillId="34" borderId="23" xfId="57" applyNumberFormat="1" applyFont="1" applyFill="1" applyBorder="1" applyAlignment="1" applyProtection="1">
      <alignment horizontal="right" vertical="center"/>
      <protection locked="0"/>
    </xf>
    <xf numFmtId="0" fontId="7" fillId="0" borderId="24" xfId="57" applyFont="1" applyFill="1" applyBorder="1" applyAlignment="1" applyProtection="1">
      <alignment vertical="center"/>
      <protection locked="0"/>
    </xf>
    <xf numFmtId="0" fontId="7" fillId="0" borderId="0" xfId="57" applyFont="1" applyFill="1" applyBorder="1" applyAlignment="1" applyProtection="1">
      <alignment vertical="center"/>
      <protection locked="0"/>
    </xf>
    <xf numFmtId="0" fontId="7" fillId="0" borderId="25" xfId="57" applyFont="1" applyFill="1" applyBorder="1" applyAlignment="1" applyProtection="1">
      <alignment vertical="center"/>
      <protection locked="0"/>
    </xf>
    <xf numFmtId="0" fontId="7" fillId="0" borderId="26" xfId="57" applyFont="1" applyFill="1" applyBorder="1" applyAlignment="1" applyProtection="1">
      <alignment vertical="center"/>
      <protection locked="0"/>
    </xf>
    <xf numFmtId="0" fontId="7" fillId="0" borderId="27" xfId="57" applyFont="1" applyFill="1" applyBorder="1" applyAlignment="1" applyProtection="1">
      <alignment vertical="center"/>
      <protection locked="0"/>
    </xf>
    <xf numFmtId="0" fontId="7" fillId="0" borderId="28" xfId="57" applyFont="1" applyFill="1" applyBorder="1" applyAlignment="1" applyProtection="1">
      <alignment vertical="center"/>
      <protection locked="0"/>
    </xf>
    <xf numFmtId="0" fontId="10" fillId="0" borderId="0" xfId="57" applyFont="1" applyFill="1" applyBorder="1" applyAlignment="1" applyProtection="1">
      <alignment vertical="center"/>
      <protection locked="0"/>
    </xf>
    <xf numFmtId="0" fontId="10" fillId="0" borderId="27" xfId="57" applyFont="1" applyFill="1" applyBorder="1" applyAlignment="1" applyProtection="1">
      <alignment vertical="center"/>
      <protection locked="0"/>
    </xf>
    <xf numFmtId="0" fontId="3" fillId="0" borderId="29" xfId="57" applyFont="1" applyFill="1" applyBorder="1" applyAlignment="1" applyProtection="1">
      <alignment vertical="center"/>
      <protection hidden="1"/>
    </xf>
    <xf numFmtId="0" fontId="7" fillId="0" borderId="30" xfId="57" applyFont="1" applyFill="1" applyBorder="1" applyAlignment="1" applyProtection="1">
      <alignment vertical="center"/>
      <protection hidden="1"/>
    </xf>
    <xf numFmtId="0" fontId="3" fillId="34" borderId="14" xfId="57" applyFont="1" applyFill="1" applyBorder="1" applyAlignment="1" applyProtection="1">
      <alignment vertical="center"/>
      <protection hidden="1"/>
    </xf>
    <xf numFmtId="0" fontId="7" fillId="34" borderId="31" xfId="57" applyFont="1" applyFill="1" applyBorder="1" applyAlignment="1" applyProtection="1">
      <alignment vertical="center"/>
      <protection hidden="1"/>
    </xf>
    <xf numFmtId="0" fontId="3" fillId="34" borderId="16" xfId="57" applyFont="1" applyFill="1" applyBorder="1" applyAlignment="1" applyProtection="1">
      <alignment vertical="center"/>
      <protection hidden="1"/>
    </xf>
    <xf numFmtId="0" fontId="5" fillId="34" borderId="19" xfId="57" applyFont="1" applyFill="1" applyBorder="1" applyAlignment="1" applyProtection="1">
      <alignment horizontal="center" vertical="center"/>
      <protection hidden="1"/>
    </xf>
    <xf numFmtId="0" fontId="6" fillId="34" borderId="32" xfId="57" applyFont="1" applyFill="1" applyBorder="1" applyAlignment="1" applyProtection="1">
      <alignment horizontal="center" vertical="center"/>
      <protection hidden="1"/>
    </xf>
    <xf numFmtId="0" fontId="7" fillId="0" borderId="33" xfId="57" applyFont="1" applyFill="1" applyBorder="1" applyAlignment="1" applyProtection="1">
      <alignment horizontal="left" vertical="center"/>
      <protection hidden="1"/>
    </xf>
    <xf numFmtId="0" fontId="7" fillId="0" borderId="21" xfId="57" applyFont="1" applyFill="1" applyBorder="1" applyAlignment="1" applyProtection="1">
      <alignment horizontal="left" vertical="center"/>
      <protection hidden="1"/>
    </xf>
    <xf numFmtId="0" fontId="7" fillId="0" borderId="21" xfId="57" applyFont="1" applyFill="1" applyBorder="1" applyAlignment="1" applyProtection="1">
      <alignment horizontal="center" vertical="center"/>
      <protection hidden="1"/>
    </xf>
    <xf numFmtId="0" fontId="9" fillId="33" borderId="18" xfId="57" applyFont="1" applyFill="1" applyBorder="1" applyAlignment="1" applyProtection="1">
      <alignment vertical="center"/>
      <protection hidden="1"/>
    </xf>
    <xf numFmtId="0" fontId="9" fillId="33" borderId="34" xfId="57" applyFont="1" applyFill="1" applyBorder="1" applyAlignment="1" applyProtection="1">
      <alignment vertical="center"/>
      <protection hidden="1"/>
    </xf>
    <xf numFmtId="0" fontId="7" fillId="33" borderId="34" xfId="57" applyFont="1" applyFill="1" applyBorder="1" applyAlignment="1" applyProtection="1">
      <alignment vertical="center"/>
      <protection hidden="1"/>
    </xf>
    <xf numFmtId="14" fontId="7" fillId="33" borderId="34" xfId="57" applyNumberFormat="1" applyFont="1" applyFill="1" applyBorder="1" applyAlignment="1" applyProtection="1">
      <alignment vertical="center"/>
      <protection hidden="1"/>
    </xf>
    <xf numFmtId="14" fontId="7" fillId="33" borderId="35" xfId="57" applyNumberFormat="1" applyFont="1" applyFill="1" applyBorder="1" applyAlignment="1" applyProtection="1">
      <alignment vertical="center"/>
      <protection hidden="1"/>
    </xf>
    <xf numFmtId="0" fontId="7" fillId="33" borderId="36" xfId="57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36" xfId="0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left" vertical="center"/>
      <protection hidden="1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7" fillId="0" borderId="0" xfId="57" applyFont="1" applyFill="1" applyBorder="1" applyAlignment="1" applyProtection="1">
      <alignment horizontal="right" vertical="center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7" fillId="0" borderId="20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7" fillId="0" borderId="20" xfId="57" applyFont="1" applyFill="1" applyBorder="1" applyAlignment="1" applyProtection="1">
      <alignment horizontal="center" vertical="center"/>
      <protection hidden="1"/>
    </xf>
    <xf numFmtId="0" fontId="7" fillId="0" borderId="37" xfId="57" applyFont="1" applyFill="1" applyBorder="1" applyAlignment="1" applyProtection="1">
      <alignment horizontal="center" vertical="center"/>
      <protection hidden="1"/>
    </xf>
    <xf numFmtId="0" fontId="0" fillId="35" borderId="0" xfId="0" applyFill="1" applyAlignment="1" applyProtection="1">
      <alignment/>
      <protection hidden="1" locked="0"/>
    </xf>
    <xf numFmtId="0" fontId="9" fillId="33" borderId="38" xfId="57" applyFont="1" applyFill="1" applyBorder="1" applyAlignment="1" applyProtection="1">
      <alignment vertical="center"/>
      <protection hidden="1"/>
    </xf>
    <xf numFmtId="0" fontId="9" fillId="33" borderId="38" xfId="57" applyFont="1" applyFill="1" applyBorder="1" applyAlignment="1" applyProtection="1">
      <alignment horizontal="left" vertical="center"/>
      <protection hidden="1"/>
    </xf>
    <xf numFmtId="0" fontId="13" fillId="33" borderId="38" xfId="57" applyFont="1" applyFill="1" applyBorder="1" applyAlignment="1" applyProtection="1">
      <alignment horizontal="left" vertical="center"/>
      <protection hidden="1"/>
    </xf>
    <xf numFmtId="14" fontId="9" fillId="33" borderId="0" xfId="57" applyNumberFormat="1" applyFont="1" applyFill="1" applyBorder="1" applyAlignment="1" applyProtection="1">
      <alignment vertical="center"/>
      <protection hidden="1"/>
    </xf>
    <xf numFmtId="14" fontId="9" fillId="33" borderId="20" xfId="57" applyNumberFormat="1" applyFont="1" applyFill="1" applyBorder="1" applyAlignment="1" applyProtection="1">
      <alignment vertical="center"/>
      <protection hidden="1"/>
    </xf>
    <xf numFmtId="0" fontId="9" fillId="33" borderId="0" xfId="57" applyFont="1" applyFill="1" applyBorder="1" applyAlignment="1" applyProtection="1">
      <alignment vertical="center"/>
      <protection hidden="1"/>
    </xf>
    <xf numFmtId="9" fontId="9" fillId="33" borderId="20" xfId="57" applyNumberFormat="1" applyFont="1" applyFill="1" applyBorder="1" applyAlignment="1" applyProtection="1">
      <alignment horizontal="center" vertical="center"/>
      <protection hidden="1"/>
    </xf>
    <xf numFmtId="0" fontId="9" fillId="33" borderId="20" xfId="57" applyFont="1" applyFill="1" applyBorder="1" applyAlignment="1" applyProtection="1">
      <alignment vertical="center"/>
      <protection hidden="1"/>
    </xf>
    <xf numFmtId="0" fontId="15" fillId="33" borderId="0" xfId="57" applyFont="1" applyFill="1" applyBorder="1" applyAlignment="1" applyProtection="1">
      <alignment vertical="center"/>
      <protection hidden="1"/>
    </xf>
    <xf numFmtId="0" fontId="15" fillId="33" borderId="20" xfId="57" applyFont="1" applyFill="1" applyBorder="1" applyAlignment="1" applyProtection="1">
      <alignment vertical="center"/>
      <protection hidden="1"/>
    </xf>
    <xf numFmtId="0" fontId="10" fillId="33" borderId="32" xfId="57" applyFont="1" applyFill="1" applyBorder="1" applyAlignment="1" applyProtection="1">
      <alignment vertical="center"/>
      <protection hidden="1"/>
    </xf>
    <xf numFmtId="0" fontId="9" fillId="33" borderId="32" xfId="57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/>
      <protection hidden="1"/>
    </xf>
    <xf numFmtId="0" fontId="7" fillId="0" borderId="34" xfId="57" applyFont="1" applyFill="1" applyBorder="1" applyAlignment="1" applyProtection="1">
      <alignment horizontal="center" vertical="center"/>
      <protection hidden="1"/>
    </xf>
    <xf numFmtId="0" fontId="7" fillId="0" borderId="34" xfId="57" applyFont="1" applyFill="1" applyBorder="1" applyAlignment="1" applyProtection="1">
      <alignment vertical="center"/>
      <protection hidden="1"/>
    </xf>
    <xf numFmtId="0" fontId="9" fillId="33" borderId="21" xfId="57" applyFont="1" applyFill="1" applyBorder="1" applyAlignment="1" applyProtection="1">
      <alignment vertical="center"/>
      <protection hidden="1"/>
    </xf>
    <xf numFmtId="14" fontId="7" fillId="33" borderId="20" xfId="57" applyNumberFormat="1" applyFont="1" applyFill="1" applyBorder="1" applyAlignment="1" applyProtection="1">
      <alignment vertical="center"/>
      <protection hidden="1"/>
    </xf>
    <xf numFmtId="0" fontId="8" fillId="33" borderId="28" xfId="57" applyFont="1" applyFill="1" applyBorder="1" applyAlignment="1" applyProtection="1">
      <alignment horizontal="center" vertical="center" wrapText="1"/>
      <protection hidden="1"/>
    </xf>
    <xf numFmtId="0" fontId="8" fillId="33" borderId="27" xfId="57" applyFont="1" applyFill="1" applyBorder="1" applyAlignment="1" applyProtection="1">
      <alignment horizontal="center" vertical="center" wrapText="1"/>
      <protection hidden="1"/>
    </xf>
    <xf numFmtId="0" fontId="8" fillId="33" borderId="39" xfId="57" applyFont="1" applyFill="1" applyBorder="1" applyAlignment="1" applyProtection="1">
      <alignment horizontal="center" vertical="center" wrapText="1"/>
      <protection hidden="1"/>
    </xf>
    <xf numFmtId="0" fontId="7" fillId="0" borderId="13" xfId="57" applyFont="1" applyFill="1" applyBorder="1" applyAlignment="1" applyProtection="1">
      <alignment horizontal="center" vertical="center"/>
      <protection locked="0"/>
    </xf>
    <xf numFmtId="0" fontId="9" fillId="33" borderId="11" xfId="57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 locked="0"/>
    </xf>
    <xf numFmtId="0" fontId="4" fillId="5" borderId="0" xfId="57" applyFont="1" applyFill="1" applyAlignment="1" applyProtection="1">
      <alignment vertical="center"/>
      <protection hidden="1"/>
    </xf>
    <xf numFmtId="0" fontId="3" fillId="5" borderId="0" xfId="57" applyFont="1" applyFill="1" applyAlignment="1" applyProtection="1">
      <alignment vertical="center"/>
      <protection locked="0"/>
    </xf>
    <xf numFmtId="0" fontId="17" fillId="5" borderId="0" xfId="57" applyFont="1" applyFill="1" applyBorder="1" applyAlignment="1" applyProtection="1">
      <alignment vertical="center"/>
      <protection locked="0"/>
    </xf>
    <xf numFmtId="0" fontId="17" fillId="5" borderId="0" xfId="57" applyFont="1" applyFill="1" applyBorder="1" applyAlignment="1" applyProtection="1">
      <alignment vertical="center"/>
      <protection hidden="1"/>
    </xf>
    <xf numFmtId="3" fontId="7" fillId="5" borderId="0" xfId="57" applyNumberFormat="1" applyFont="1" applyFill="1" applyAlignment="1" applyProtection="1">
      <alignment vertical="center"/>
      <protection hidden="1"/>
    </xf>
    <xf numFmtId="166" fontId="7" fillId="5" borderId="0" xfId="60" applyNumberFormat="1" applyFont="1" applyFill="1" applyAlignment="1" applyProtection="1">
      <alignment vertical="center"/>
      <protection hidden="1"/>
    </xf>
    <xf numFmtId="166" fontId="18" fillId="5" borderId="0" xfId="60" applyNumberFormat="1" applyFont="1" applyFill="1" applyAlignment="1" applyProtection="1">
      <alignment vertical="center"/>
      <protection hidden="1"/>
    </xf>
    <xf numFmtId="9" fontId="7" fillId="5" borderId="13" xfId="0" applyNumberFormat="1" applyFont="1" applyFill="1" applyBorder="1" applyAlignment="1" applyProtection="1">
      <alignment horizontal="center" vertical="center"/>
      <protection hidden="1"/>
    </xf>
    <xf numFmtId="9" fontId="9" fillId="5" borderId="15" xfId="0" applyNumberFormat="1" applyFont="1" applyFill="1" applyBorder="1" applyAlignment="1" applyProtection="1">
      <alignment horizontal="center" vertical="center"/>
      <protection hidden="1"/>
    </xf>
    <xf numFmtId="9" fontId="9" fillId="5" borderId="17" xfId="0" applyNumberFormat="1" applyFont="1" applyFill="1" applyBorder="1" applyAlignment="1" applyProtection="1">
      <alignment horizontal="center" vertical="center"/>
      <protection hidden="1"/>
    </xf>
    <xf numFmtId="3" fontId="18" fillId="5" borderId="0" xfId="57" applyNumberFormat="1" applyFont="1" applyFill="1" applyAlignment="1" applyProtection="1">
      <alignment vertical="center"/>
      <protection hidden="1"/>
    </xf>
    <xf numFmtId="166" fontId="19" fillId="5" borderId="0" xfId="60" applyNumberFormat="1" applyFont="1" applyFill="1" applyAlignment="1" applyProtection="1">
      <alignment vertical="center"/>
      <protection hidden="1"/>
    </xf>
    <xf numFmtId="9" fontId="7" fillId="5" borderId="40" xfId="57" applyNumberFormat="1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/>
      <protection hidden="1"/>
    </xf>
    <xf numFmtId="0" fontId="6" fillId="33" borderId="41" xfId="57" applyFont="1" applyFill="1" applyBorder="1" applyAlignment="1" applyProtection="1">
      <alignment horizontal="center" vertical="center"/>
      <protection hidden="1"/>
    </xf>
    <xf numFmtId="0" fontId="7" fillId="34" borderId="42" xfId="57" applyFont="1" applyFill="1" applyBorder="1" applyAlignment="1" applyProtection="1">
      <alignment vertical="center" wrapText="1"/>
      <protection hidden="1"/>
    </xf>
    <xf numFmtId="4" fontId="9" fillId="0" borderId="43" xfId="57" applyNumberFormat="1" applyFont="1" applyFill="1" applyBorder="1" applyAlignment="1" applyProtection="1">
      <alignment horizontal="center" vertical="center"/>
      <protection locked="0"/>
    </xf>
    <xf numFmtId="4" fontId="9" fillId="0" borderId="38" xfId="57" applyNumberFormat="1" applyFont="1" applyFill="1" applyBorder="1" applyAlignment="1" applyProtection="1">
      <alignment horizontal="center" vertical="center"/>
      <protection locked="0"/>
    </xf>
    <xf numFmtId="4" fontId="9" fillId="0" borderId="44" xfId="57" applyNumberFormat="1" applyFont="1" applyFill="1" applyBorder="1" applyAlignment="1" applyProtection="1">
      <alignment horizontal="center" vertical="center"/>
      <protection locked="0"/>
    </xf>
    <xf numFmtId="0" fontId="7" fillId="0" borderId="45" xfId="57" applyFont="1" applyFill="1" applyBorder="1" applyAlignment="1" applyProtection="1">
      <alignment horizontal="left" vertical="center"/>
      <protection locked="0"/>
    </xf>
    <xf numFmtId="0" fontId="7" fillId="0" borderId="31" xfId="57" applyFont="1" applyFill="1" applyBorder="1" applyAlignment="1" applyProtection="1">
      <alignment horizontal="left" vertical="center"/>
      <protection locked="0"/>
    </xf>
    <xf numFmtId="0" fontId="7" fillId="0" borderId="46" xfId="57" applyFont="1" applyFill="1" applyBorder="1" applyAlignment="1" applyProtection="1">
      <alignment horizontal="left" vertical="center"/>
      <protection locked="0"/>
    </xf>
    <xf numFmtId="0" fontId="8" fillId="0" borderId="19" xfId="57" applyFont="1" applyFill="1" applyBorder="1" applyAlignment="1" applyProtection="1">
      <alignment horizontal="left" vertical="center"/>
      <protection hidden="1"/>
    </xf>
    <xf numFmtId="0" fontId="8" fillId="0" borderId="10" xfId="57" applyFont="1" applyFill="1" applyBorder="1" applyAlignment="1" applyProtection="1">
      <alignment horizontal="left" vertical="center"/>
      <protection hidden="1"/>
    </xf>
    <xf numFmtId="0" fontId="5" fillId="0" borderId="47" xfId="57" applyFont="1" applyFill="1" applyBorder="1" applyAlignment="1" applyProtection="1">
      <alignment horizontal="center" vertical="center" wrapText="1"/>
      <protection hidden="1"/>
    </xf>
    <xf numFmtId="0" fontId="5" fillId="0" borderId="19" xfId="57" applyFont="1" applyFill="1" applyBorder="1" applyAlignment="1" applyProtection="1">
      <alignment horizontal="center" vertical="center" wrapText="1"/>
      <protection hidden="1"/>
    </xf>
    <xf numFmtId="0" fontId="5" fillId="0" borderId="48" xfId="57" applyFont="1" applyFill="1" applyBorder="1" applyAlignment="1" applyProtection="1">
      <alignment horizontal="center" vertical="center" wrapText="1"/>
      <protection hidden="1"/>
    </xf>
    <xf numFmtId="0" fontId="7" fillId="34" borderId="49" xfId="57" applyFont="1" applyFill="1" applyBorder="1" applyAlignment="1" applyProtection="1">
      <alignment horizontal="left" vertical="center"/>
      <protection locked="0"/>
    </xf>
    <xf numFmtId="0" fontId="7" fillId="34" borderId="50" xfId="57" applyFont="1" applyFill="1" applyBorder="1" applyAlignment="1" applyProtection="1">
      <alignment horizontal="left" vertical="center"/>
      <protection locked="0"/>
    </xf>
    <xf numFmtId="0" fontId="7" fillId="34" borderId="51" xfId="57" applyFont="1" applyFill="1" applyBorder="1" applyAlignment="1" applyProtection="1">
      <alignment horizontal="left" vertical="center"/>
      <protection locked="0"/>
    </xf>
    <xf numFmtId="0" fontId="7" fillId="34" borderId="45" xfId="57" applyFont="1" applyFill="1" applyBorder="1" applyAlignment="1" applyProtection="1">
      <alignment horizontal="left" vertical="center"/>
      <protection locked="0"/>
    </xf>
    <xf numFmtId="0" fontId="7" fillId="34" borderId="31" xfId="57" applyFont="1" applyFill="1" applyBorder="1" applyAlignment="1" applyProtection="1">
      <alignment horizontal="left" vertical="center"/>
      <protection locked="0"/>
    </xf>
    <xf numFmtId="0" fontId="7" fillId="34" borderId="46" xfId="57" applyFont="1" applyFill="1" applyBorder="1" applyAlignment="1" applyProtection="1">
      <alignment horizontal="left" vertical="center"/>
      <protection locked="0"/>
    </xf>
    <xf numFmtId="49" fontId="5" fillId="0" borderId="49" xfId="57" applyNumberFormat="1" applyFont="1" applyFill="1" applyBorder="1" applyAlignment="1" applyProtection="1">
      <alignment horizontal="center" vertical="center"/>
      <protection locked="0"/>
    </xf>
    <xf numFmtId="49" fontId="5" fillId="0" borderId="50" xfId="57" applyNumberFormat="1" applyFont="1" applyFill="1" applyBorder="1" applyAlignment="1" applyProtection="1">
      <alignment horizontal="center" vertical="center"/>
      <protection locked="0"/>
    </xf>
    <xf numFmtId="49" fontId="5" fillId="0" borderId="51" xfId="57" applyNumberFormat="1" applyFont="1" applyFill="1" applyBorder="1" applyAlignment="1" applyProtection="1">
      <alignment horizontal="center" vertical="center"/>
      <protection locked="0"/>
    </xf>
    <xf numFmtId="49" fontId="3" fillId="0" borderId="52" xfId="57" applyNumberFormat="1" applyFont="1" applyFill="1" applyBorder="1" applyAlignment="1" applyProtection="1">
      <alignment horizontal="center" vertical="center"/>
      <protection locked="0"/>
    </xf>
    <xf numFmtId="49" fontId="3" fillId="0" borderId="42" xfId="57" applyNumberFormat="1" applyFont="1" applyFill="1" applyBorder="1" applyAlignment="1" applyProtection="1">
      <alignment horizontal="center" vertical="center"/>
      <protection locked="0"/>
    </xf>
    <xf numFmtId="49" fontId="3" fillId="0" borderId="53" xfId="57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54" xfId="0" applyFont="1" applyBorder="1" applyAlignment="1" applyProtection="1">
      <alignment horizontal="center" vertical="center"/>
      <protection hidden="1"/>
    </xf>
    <xf numFmtId="0" fontId="7" fillId="34" borderId="45" xfId="57" applyFont="1" applyFill="1" applyBorder="1" applyAlignment="1" applyProtection="1">
      <alignment horizontal="center" vertical="center"/>
      <protection locked="0"/>
    </xf>
    <xf numFmtId="0" fontId="7" fillId="34" borderId="31" xfId="57" applyFont="1" applyFill="1" applyBorder="1" applyAlignment="1" applyProtection="1">
      <alignment horizontal="center" vertical="center"/>
      <protection locked="0"/>
    </xf>
    <xf numFmtId="0" fontId="7" fillId="34" borderId="46" xfId="57" applyFont="1" applyFill="1" applyBorder="1" applyAlignment="1" applyProtection="1">
      <alignment horizontal="center" vertical="center"/>
      <protection locked="0"/>
    </xf>
    <xf numFmtId="0" fontId="7" fillId="0" borderId="37" xfId="57" applyFont="1" applyFill="1" applyBorder="1" applyAlignment="1" applyProtection="1">
      <alignment horizontal="center" vertical="center"/>
      <protection hidden="1"/>
    </xf>
    <xf numFmtId="0" fontId="7" fillId="0" borderId="52" xfId="57" applyFont="1" applyFill="1" applyBorder="1" applyAlignment="1" applyProtection="1">
      <alignment horizontal="left" vertical="center"/>
      <protection locked="0"/>
    </xf>
    <xf numFmtId="0" fontId="7" fillId="0" borderId="42" xfId="57" applyFont="1" applyFill="1" applyBorder="1" applyAlignment="1" applyProtection="1">
      <alignment horizontal="left" vertical="center"/>
      <protection locked="0"/>
    </xf>
    <xf numFmtId="0" fontId="7" fillId="0" borderId="53" xfId="57" applyFont="1" applyFill="1" applyBorder="1" applyAlignment="1" applyProtection="1">
      <alignment horizontal="left" vertical="center"/>
      <protection locked="0"/>
    </xf>
    <xf numFmtId="0" fontId="7" fillId="0" borderId="21" xfId="57" applyFont="1" applyFill="1" applyBorder="1" applyAlignment="1" applyProtection="1">
      <alignment horizontal="left" vertical="top" wrapText="1"/>
      <protection locked="0"/>
    </xf>
    <xf numFmtId="0" fontId="7" fillId="0" borderId="0" xfId="57" applyFont="1" applyFill="1" applyBorder="1" applyAlignment="1" applyProtection="1">
      <alignment horizontal="left" vertical="top" wrapText="1"/>
      <protection locked="0"/>
    </xf>
    <xf numFmtId="0" fontId="7" fillId="0" borderId="20" xfId="57" applyFont="1" applyFill="1" applyBorder="1" applyAlignment="1" applyProtection="1">
      <alignment horizontal="left" vertical="top" wrapText="1"/>
      <protection locked="0"/>
    </xf>
    <xf numFmtId="0" fontId="7" fillId="0" borderId="41" xfId="57" applyFont="1" applyFill="1" applyBorder="1" applyAlignment="1" applyProtection="1">
      <alignment horizontal="left" vertical="top" wrapText="1"/>
      <protection locked="0"/>
    </xf>
    <xf numFmtId="0" fontId="7" fillId="0" borderId="27" xfId="57" applyFont="1" applyFill="1" applyBorder="1" applyAlignment="1" applyProtection="1">
      <alignment horizontal="left" vertical="top" wrapText="1"/>
      <protection locked="0"/>
    </xf>
    <xf numFmtId="0" fontId="7" fillId="0" borderId="55" xfId="57" applyFont="1" applyFill="1" applyBorder="1" applyAlignment="1" applyProtection="1">
      <alignment horizontal="left" vertical="top" wrapText="1"/>
      <protection locked="0"/>
    </xf>
    <xf numFmtId="0" fontId="8" fillId="33" borderId="26" xfId="57" applyFont="1" applyFill="1" applyBorder="1" applyAlignment="1" applyProtection="1">
      <alignment horizontal="center" vertical="center" wrapText="1"/>
      <protection hidden="1"/>
    </xf>
    <xf numFmtId="0" fontId="8" fillId="33" borderId="27" xfId="57" applyFont="1" applyFill="1" applyBorder="1" applyAlignment="1" applyProtection="1">
      <alignment horizontal="center" vertical="center" wrapText="1"/>
      <protection hidden="1"/>
    </xf>
    <xf numFmtId="0" fontId="8" fillId="33" borderId="55" xfId="57" applyFont="1" applyFill="1" applyBorder="1" applyAlignment="1" applyProtection="1">
      <alignment horizontal="center" vertical="center" wrapText="1"/>
      <protection hidden="1"/>
    </xf>
    <xf numFmtId="0" fontId="7" fillId="0" borderId="56" xfId="57" applyFont="1" applyFill="1" applyBorder="1" applyAlignment="1" applyProtection="1">
      <alignment horizontal="left" vertical="center"/>
      <protection locked="0"/>
    </xf>
    <xf numFmtId="0" fontId="7" fillId="0" borderId="57" xfId="57" applyFont="1" applyFill="1" applyBorder="1" applyAlignment="1" applyProtection="1">
      <alignment horizontal="left" vertical="center"/>
      <protection locked="0"/>
    </xf>
    <xf numFmtId="0" fontId="7" fillId="0" borderId="58" xfId="57" applyFont="1" applyFill="1" applyBorder="1" applyAlignment="1" applyProtection="1">
      <alignment horizontal="left" vertical="center"/>
      <protection locked="0"/>
    </xf>
    <xf numFmtId="0" fontId="7" fillId="34" borderId="52" xfId="57" applyFont="1" applyFill="1" applyBorder="1" applyAlignment="1" applyProtection="1">
      <alignment horizontal="center" vertical="center"/>
      <protection locked="0"/>
    </xf>
    <xf numFmtId="0" fontId="7" fillId="34" borderId="42" xfId="57" applyFont="1" applyFill="1" applyBorder="1" applyAlignment="1" applyProtection="1">
      <alignment horizontal="center" vertical="center"/>
      <protection locked="0"/>
    </xf>
    <xf numFmtId="0" fontId="7" fillId="34" borderId="53" xfId="57" applyFont="1" applyFill="1" applyBorder="1" applyAlignment="1" applyProtection="1">
      <alignment horizontal="center" vertical="center"/>
      <protection locked="0"/>
    </xf>
    <xf numFmtId="0" fontId="15" fillId="33" borderId="31" xfId="57" applyFont="1" applyFill="1" applyBorder="1" applyAlignment="1" applyProtection="1">
      <alignment horizontal="left" vertical="center" wrapText="1"/>
      <protection hidden="1"/>
    </xf>
    <xf numFmtId="3" fontId="16" fillId="33" borderId="18" xfId="57" applyNumberFormat="1" applyFont="1" applyFill="1" applyBorder="1" applyAlignment="1" applyProtection="1">
      <alignment horizontal="center" vertical="center"/>
      <protection hidden="1"/>
    </xf>
    <xf numFmtId="3" fontId="16" fillId="33" borderId="34" xfId="57" applyNumberFormat="1" applyFont="1" applyFill="1" applyBorder="1" applyAlignment="1" applyProtection="1">
      <alignment horizontal="center" vertical="center"/>
      <protection hidden="1"/>
    </xf>
    <xf numFmtId="3" fontId="16" fillId="33" borderId="35" xfId="57" applyNumberFormat="1" applyFont="1" applyFill="1" applyBorder="1" applyAlignment="1" applyProtection="1">
      <alignment horizontal="center" vertical="center"/>
      <protection hidden="1"/>
    </xf>
    <xf numFmtId="0" fontId="7" fillId="0" borderId="38" xfId="57" applyFont="1" applyFill="1" applyBorder="1" applyAlignment="1" applyProtection="1">
      <alignment horizontal="center" vertical="center"/>
      <protection locked="0"/>
    </xf>
    <xf numFmtId="9" fontId="9" fillId="33" borderId="43" xfId="57" applyNumberFormat="1" applyFont="1" applyFill="1" applyBorder="1" applyAlignment="1" applyProtection="1">
      <alignment horizontal="center" vertical="center"/>
      <protection hidden="1"/>
    </xf>
    <xf numFmtId="9" fontId="9" fillId="33" borderId="38" xfId="57" applyNumberFormat="1" applyFont="1" applyFill="1" applyBorder="1" applyAlignment="1" applyProtection="1">
      <alignment horizontal="center" vertical="center"/>
      <protection hidden="1"/>
    </xf>
    <xf numFmtId="9" fontId="9" fillId="33" borderId="44" xfId="57" applyNumberFormat="1" applyFont="1" applyFill="1" applyBorder="1" applyAlignment="1" applyProtection="1">
      <alignment horizontal="center" vertical="center"/>
      <protection hidden="1"/>
    </xf>
    <xf numFmtId="0" fontId="9" fillId="33" borderId="38" xfId="57" applyFont="1" applyFill="1" applyBorder="1" applyAlignment="1" applyProtection="1">
      <alignment horizontal="left" vertical="center"/>
      <protection hidden="1"/>
    </xf>
    <xf numFmtId="0" fontId="13" fillId="0" borderId="38" xfId="57" applyFont="1" applyBorder="1" applyAlignment="1" applyProtection="1">
      <alignment horizontal="left" vertical="center"/>
      <protection hidden="1"/>
    </xf>
    <xf numFmtId="0" fontId="7" fillId="37" borderId="59" xfId="57" applyFont="1" applyFill="1" applyBorder="1" applyAlignment="1" applyProtection="1">
      <alignment horizontal="center" vertical="center"/>
      <protection locked="0"/>
    </xf>
    <xf numFmtId="0" fontId="7" fillId="37" borderId="60" xfId="57" applyFont="1" applyFill="1" applyBorder="1" applyAlignment="1" applyProtection="1">
      <alignment horizontal="center" vertical="center"/>
      <protection locked="0"/>
    </xf>
    <xf numFmtId="0" fontId="7" fillId="37" borderId="61" xfId="57" applyFont="1" applyFill="1" applyBorder="1" applyAlignment="1" applyProtection="1">
      <alignment horizontal="center" vertical="center"/>
      <protection locked="0"/>
    </xf>
    <xf numFmtId="0" fontId="7" fillId="37" borderId="24" xfId="57" applyFont="1" applyFill="1" applyBorder="1" applyAlignment="1" applyProtection="1">
      <alignment horizontal="center" vertical="center"/>
      <protection locked="0"/>
    </xf>
    <xf numFmtId="0" fontId="7" fillId="37" borderId="0" xfId="57" applyFont="1" applyFill="1" applyBorder="1" applyAlignment="1" applyProtection="1">
      <alignment horizontal="center" vertical="center"/>
      <protection locked="0"/>
    </xf>
    <xf numFmtId="0" fontId="7" fillId="37" borderId="25" xfId="57" applyFont="1" applyFill="1" applyBorder="1" applyAlignment="1" applyProtection="1">
      <alignment horizontal="center" vertical="center"/>
      <protection locked="0"/>
    </xf>
    <xf numFmtId="0" fontId="7" fillId="37" borderId="26" xfId="57" applyFont="1" applyFill="1" applyBorder="1" applyAlignment="1" applyProtection="1">
      <alignment horizontal="center" vertical="center"/>
      <protection locked="0"/>
    </xf>
    <xf numFmtId="0" fontId="7" fillId="37" borderId="27" xfId="57" applyFont="1" applyFill="1" applyBorder="1" applyAlignment="1" applyProtection="1">
      <alignment horizontal="center" vertical="center"/>
      <protection locked="0"/>
    </xf>
    <xf numFmtId="0" fontId="7" fillId="37" borderId="28" xfId="57" applyFont="1" applyFill="1" applyBorder="1" applyAlignment="1" applyProtection="1">
      <alignment horizontal="center" vertical="center"/>
      <protection locked="0"/>
    </xf>
    <xf numFmtId="0" fontId="7" fillId="0" borderId="24" xfId="57" applyFont="1" applyFill="1" applyBorder="1" applyAlignment="1" applyProtection="1">
      <alignment horizontal="center" vertical="center"/>
      <protection locked="0"/>
    </xf>
    <xf numFmtId="0" fontId="7" fillId="0" borderId="0" xfId="57" applyFont="1" applyFill="1" applyBorder="1" applyAlignment="1" applyProtection="1">
      <alignment horizontal="center" vertical="center"/>
      <protection locked="0"/>
    </xf>
    <xf numFmtId="0" fontId="7" fillId="0" borderId="25" xfId="57" applyFont="1" applyFill="1" applyBorder="1" applyAlignment="1" applyProtection="1">
      <alignment horizontal="center" vertical="center"/>
      <protection locked="0"/>
    </xf>
    <xf numFmtId="0" fontId="8" fillId="33" borderId="18" xfId="57" applyFont="1" applyFill="1" applyBorder="1" applyAlignment="1" applyProtection="1">
      <alignment horizontal="left" vertical="center"/>
      <protection hidden="1"/>
    </xf>
    <xf numFmtId="0" fontId="8" fillId="33" borderId="34" xfId="57" applyFont="1" applyFill="1" applyBorder="1" applyAlignment="1" applyProtection="1">
      <alignment horizontal="left" vertical="center"/>
      <protection hidden="1"/>
    </xf>
    <xf numFmtId="0" fontId="8" fillId="33" borderId="35" xfId="57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Protokol o stavu stavby_0707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1</xdr:row>
      <xdr:rowOff>9525</xdr:rowOff>
    </xdr:from>
    <xdr:to>
      <xdr:col>11</xdr:col>
      <xdr:colOff>28575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33350"/>
          <a:ext cx="120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42</xdr:col>
      <xdr:colOff>66675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43725" y="0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7"/>
  <sheetViews>
    <sheetView showGridLines="0" tabSelected="1" zoomScalePageLayoutView="0" workbookViewId="0" topLeftCell="A1">
      <selection activeCell="C17" sqref="C17"/>
    </sheetView>
  </sheetViews>
  <sheetFormatPr defaultColWidth="0" defaultRowHeight="12.75" zeroHeight="1"/>
  <cols>
    <col min="1" max="1" width="2.140625" style="96" customWidth="1"/>
    <col min="2" max="2" width="0.85546875" style="48" customWidth="1"/>
    <col min="3" max="3" width="38.00390625" style="48" customWidth="1"/>
    <col min="4" max="4" width="10.00390625" style="48" customWidth="1"/>
    <col min="5" max="5" width="11.00390625" style="48" customWidth="1"/>
    <col min="6" max="6" width="5.57421875" style="48" customWidth="1"/>
    <col min="7" max="7" width="9.421875" style="48" customWidth="1"/>
    <col min="8" max="8" width="1.7109375" style="48" customWidth="1"/>
    <col min="9" max="9" width="2.00390625" style="48" customWidth="1"/>
    <col min="10" max="10" width="12.28125" style="48" customWidth="1"/>
    <col min="11" max="11" width="4.00390625" style="48" customWidth="1"/>
    <col min="12" max="12" width="1.28515625" style="48" customWidth="1"/>
    <col min="13" max="13" width="2.00390625" style="47" customWidth="1"/>
    <col min="14" max="255" width="9.140625" style="47" hidden="1" customWidth="1"/>
    <col min="256" max="16384" width="0" style="58" hidden="1" customWidth="1"/>
  </cols>
  <sheetData>
    <row r="1" spans="1:13" s="82" customFormat="1" ht="9.75" customHeight="1" thickBo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7" s="82" customFormat="1" ht="23.25" customHeight="1">
      <c r="A2" s="96"/>
      <c r="B2" s="107" t="s">
        <v>44</v>
      </c>
      <c r="C2" s="108"/>
      <c r="D2" s="108"/>
      <c r="E2" s="109"/>
      <c r="F2" s="116"/>
      <c r="G2" s="117"/>
      <c r="H2" s="118"/>
      <c r="I2" s="36"/>
      <c r="J2" s="36"/>
      <c r="K2" s="36"/>
      <c r="L2" s="3"/>
      <c r="M2" s="96"/>
      <c r="P2" s="83" t="s">
        <v>40</v>
      </c>
      <c r="Q2" s="83">
        <v>1</v>
      </c>
    </row>
    <row r="3" spans="1:17" s="82" customFormat="1" ht="23.25" customHeight="1" thickBot="1">
      <c r="A3" s="96"/>
      <c r="B3" s="49"/>
      <c r="C3" s="122" t="s">
        <v>0</v>
      </c>
      <c r="D3" s="122"/>
      <c r="E3" s="123"/>
      <c r="F3" s="119"/>
      <c r="G3" s="120"/>
      <c r="H3" s="121"/>
      <c r="I3" s="37"/>
      <c r="J3" s="37"/>
      <c r="K3" s="37"/>
      <c r="L3" s="4"/>
      <c r="M3" s="96"/>
      <c r="P3" s="83" t="s">
        <v>42</v>
      </c>
      <c r="Q3" s="83">
        <v>0</v>
      </c>
    </row>
    <row r="4" spans="1:17" s="82" customFormat="1" ht="15.75" customHeight="1">
      <c r="A4" s="96"/>
      <c r="B4" s="31"/>
      <c r="C4" s="32" t="s">
        <v>31</v>
      </c>
      <c r="D4" s="110"/>
      <c r="E4" s="111"/>
      <c r="F4" s="111"/>
      <c r="G4" s="111"/>
      <c r="H4" s="111"/>
      <c r="I4" s="111"/>
      <c r="J4" s="111"/>
      <c r="K4" s="111"/>
      <c r="L4" s="112"/>
      <c r="M4" s="96"/>
      <c r="P4" s="81"/>
      <c r="Q4" s="81"/>
    </row>
    <row r="5" spans="1:13" s="82" customFormat="1" ht="15.75" customHeight="1">
      <c r="A5" s="96"/>
      <c r="B5" s="33"/>
      <c r="C5" s="34" t="s">
        <v>35</v>
      </c>
      <c r="D5" s="124"/>
      <c r="E5" s="125"/>
      <c r="F5" s="125"/>
      <c r="G5" s="125"/>
      <c r="H5" s="125"/>
      <c r="I5" s="125"/>
      <c r="J5" s="125"/>
      <c r="K5" s="125"/>
      <c r="L5" s="126"/>
      <c r="M5" s="96"/>
    </row>
    <row r="6" spans="1:13" s="82" customFormat="1" ht="15.75" customHeight="1">
      <c r="A6" s="96"/>
      <c r="B6" s="33"/>
      <c r="C6" s="34" t="s">
        <v>33</v>
      </c>
      <c r="D6" s="113"/>
      <c r="E6" s="114"/>
      <c r="F6" s="114"/>
      <c r="G6" s="114"/>
      <c r="H6" s="114"/>
      <c r="I6" s="114"/>
      <c r="J6" s="114"/>
      <c r="K6" s="114"/>
      <c r="L6" s="115"/>
      <c r="M6" s="96"/>
    </row>
    <row r="7" spans="1:13" s="82" customFormat="1" ht="15.75" customHeight="1">
      <c r="A7" s="96"/>
      <c r="B7" s="33"/>
      <c r="C7" s="34" t="s">
        <v>34</v>
      </c>
      <c r="D7" s="113"/>
      <c r="E7" s="114"/>
      <c r="F7" s="114"/>
      <c r="G7" s="114"/>
      <c r="H7" s="114"/>
      <c r="I7" s="114"/>
      <c r="J7" s="114"/>
      <c r="K7" s="114"/>
      <c r="L7" s="115"/>
      <c r="M7" s="96"/>
    </row>
    <row r="8" spans="1:13" s="82" customFormat="1" ht="15.75" customHeight="1">
      <c r="A8" s="96"/>
      <c r="B8" s="33"/>
      <c r="C8" s="34" t="s">
        <v>37</v>
      </c>
      <c r="D8" s="113"/>
      <c r="E8" s="114"/>
      <c r="F8" s="114"/>
      <c r="G8" s="114"/>
      <c r="H8" s="114"/>
      <c r="I8" s="114"/>
      <c r="J8" s="114"/>
      <c r="K8" s="114"/>
      <c r="L8" s="115"/>
      <c r="M8" s="96"/>
    </row>
    <row r="9" spans="1:14" s="82" customFormat="1" ht="15.75" customHeight="1">
      <c r="A9" s="96"/>
      <c r="B9" s="33"/>
      <c r="C9" s="34" t="s">
        <v>38</v>
      </c>
      <c r="D9" s="113"/>
      <c r="E9" s="114"/>
      <c r="F9" s="114"/>
      <c r="G9" s="114"/>
      <c r="H9" s="114"/>
      <c r="I9" s="114"/>
      <c r="J9" s="114"/>
      <c r="K9" s="114"/>
      <c r="L9" s="115"/>
      <c r="M9" s="96"/>
      <c r="N9" s="82">
        <v>1</v>
      </c>
    </row>
    <row r="10" spans="1:13" s="82" customFormat="1" ht="15.75" customHeight="1">
      <c r="A10" s="96"/>
      <c r="B10" s="33"/>
      <c r="C10" s="34" t="s">
        <v>49</v>
      </c>
      <c r="D10" s="113"/>
      <c r="E10" s="114"/>
      <c r="F10" s="114"/>
      <c r="G10" s="114"/>
      <c r="H10" s="114"/>
      <c r="I10" s="114"/>
      <c r="J10" s="114"/>
      <c r="K10" s="114"/>
      <c r="L10" s="115"/>
      <c r="M10" s="96"/>
    </row>
    <row r="11" spans="1:13" s="82" customFormat="1" ht="15.75" customHeight="1">
      <c r="A11" s="96"/>
      <c r="B11" s="33"/>
      <c r="C11" s="34" t="s">
        <v>50</v>
      </c>
      <c r="D11" s="113"/>
      <c r="E11" s="114"/>
      <c r="F11" s="114"/>
      <c r="G11" s="114"/>
      <c r="H11" s="114"/>
      <c r="I11" s="114"/>
      <c r="J11" s="114"/>
      <c r="K11" s="114"/>
      <c r="L11" s="115"/>
      <c r="M11" s="96"/>
    </row>
    <row r="12" spans="1:13" s="82" customFormat="1" ht="42" customHeight="1" thickBot="1">
      <c r="A12" s="96"/>
      <c r="B12" s="35"/>
      <c r="C12" s="98" t="s">
        <v>51</v>
      </c>
      <c r="D12" s="143"/>
      <c r="E12" s="144"/>
      <c r="F12" s="144"/>
      <c r="G12" s="144"/>
      <c r="H12" s="144"/>
      <c r="I12" s="144"/>
      <c r="J12" s="144"/>
      <c r="K12" s="144"/>
      <c r="L12" s="145"/>
      <c r="M12" s="96"/>
    </row>
    <row r="13" spans="1:20" s="82" customFormat="1" ht="25.5" customHeight="1">
      <c r="A13" s="96"/>
      <c r="B13" s="97"/>
      <c r="C13" s="76" t="s">
        <v>1</v>
      </c>
      <c r="D13" s="77" t="s">
        <v>39</v>
      </c>
      <c r="E13" s="78" t="s">
        <v>2</v>
      </c>
      <c r="F13" s="137" t="s">
        <v>3</v>
      </c>
      <c r="G13" s="138"/>
      <c r="H13" s="138"/>
      <c r="I13" s="138"/>
      <c r="J13" s="138"/>
      <c r="K13" s="138"/>
      <c r="L13" s="139"/>
      <c r="M13" s="96"/>
      <c r="N13" s="84" t="b">
        <v>0</v>
      </c>
      <c r="O13" s="84" t="b">
        <v>0</v>
      </c>
      <c r="P13" s="85" t="b">
        <v>0</v>
      </c>
      <c r="Q13" s="85" t="b">
        <v>0</v>
      </c>
      <c r="R13" s="85"/>
      <c r="S13" s="86" t="b">
        <v>0</v>
      </c>
      <c r="T13" s="86" t="s">
        <v>43</v>
      </c>
    </row>
    <row r="14" spans="1:20" s="82" customFormat="1" ht="15.75" customHeight="1">
      <c r="A14" s="96"/>
      <c r="B14" s="5"/>
      <c r="C14" s="6" t="s">
        <v>4</v>
      </c>
      <c r="D14" s="79" t="s">
        <v>40</v>
      </c>
      <c r="E14" s="22"/>
      <c r="F14" s="140"/>
      <c r="G14" s="141"/>
      <c r="H14" s="141"/>
      <c r="I14" s="141"/>
      <c r="J14" s="141"/>
      <c r="K14" s="141"/>
      <c r="L14" s="142"/>
      <c r="M14" s="96"/>
      <c r="N14" s="87">
        <f>IF(D14="",$Q$2,IF(D14=$P$2,$Q$2,IF(D14=$P$3,$Q$3,0)))</f>
        <v>1</v>
      </c>
      <c r="O14" s="88">
        <f>+N14*R14</f>
        <v>0.08</v>
      </c>
      <c r="P14" s="89">
        <f>+O14/$O$36</f>
        <v>0.07999999999999996</v>
      </c>
      <c r="Q14" s="89">
        <f aca="true" t="shared" si="0" ref="Q14:Q35">P14*E14</f>
        <v>0</v>
      </c>
      <c r="R14" s="90">
        <v>0.08</v>
      </c>
      <c r="S14" s="83"/>
      <c r="T14" s="83"/>
    </row>
    <row r="15" spans="1:20" s="82" customFormat="1" ht="15.75" customHeight="1">
      <c r="A15" s="96"/>
      <c r="B15" s="7"/>
      <c r="C15" s="8" t="s">
        <v>5</v>
      </c>
      <c r="D15" s="79" t="s">
        <v>40</v>
      </c>
      <c r="E15" s="22"/>
      <c r="F15" s="102"/>
      <c r="G15" s="103"/>
      <c r="H15" s="103"/>
      <c r="I15" s="103"/>
      <c r="J15" s="103"/>
      <c r="K15" s="103"/>
      <c r="L15" s="104"/>
      <c r="M15" s="96"/>
      <c r="N15" s="87">
        <f>IF(D15="",$Q$2,IF(D15=$P$2,$Q$2,IF(D15=$P$3,$Q$3,0)))</f>
        <v>1</v>
      </c>
      <c r="O15" s="88">
        <f aca="true" t="shared" si="1" ref="O15:O35">N15*R15</f>
        <v>0.21</v>
      </c>
      <c r="P15" s="89">
        <f aca="true" t="shared" si="2" ref="P15:P35">O15/$O$36</f>
        <v>0.2099999999999999</v>
      </c>
      <c r="Q15" s="89">
        <f t="shared" si="0"/>
        <v>0</v>
      </c>
      <c r="R15" s="91">
        <v>0.21</v>
      </c>
      <c r="S15" s="83"/>
      <c r="T15" s="83"/>
    </row>
    <row r="16" spans="1:20" s="82" customFormat="1" ht="15.75" customHeight="1">
      <c r="A16" s="96"/>
      <c r="B16" s="7"/>
      <c r="C16" s="8" t="s">
        <v>6</v>
      </c>
      <c r="D16" s="79" t="s">
        <v>40</v>
      </c>
      <c r="E16" s="22"/>
      <c r="F16" s="102"/>
      <c r="G16" s="103"/>
      <c r="H16" s="103"/>
      <c r="I16" s="103"/>
      <c r="J16" s="103"/>
      <c r="K16" s="103"/>
      <c r="L16" s="104"/>
      <c r="M16" s="96"/>
      <c r="N16" s="87">
        <f aca="true" t="shared" si="3" ref="N16:N35">IF(D16="",$Q$2,IF(D16=$P$2,$Q$2,IF(D16=$P$3,$Q$3,0)))</f>
        <v>1</v>
      </c>
      <c r="O16" s="88">
        <f t="shared" si="1"/>
        <v>0.09</v>
      </c>
      <c r="P16" s="89">
        <f t="shared" si="2"/>
        <v>0.08999999999999996</v>
      </c>
      <c r="Q16" s="89">
        <f t="shared" si="0"/>
        <v>0</v>
      </c>
      <c r="R16" s="91">
        <v>0.09</v>
      </c>
      <c r="S16" s="83"/>
      <c r="T16" s="83"/>
    </row>
    <row r="17" spans="1:20" s="82" customFormat="1" ht="15.75" customHeight="1">
      <c r="A17" s="96"/>
      <c r="B17" s="7"/>
      <c r="C17" s="8" t="s">
        <v>7</v>
      </c>
      <c r="D17" s="79" t="s">
        <v>40</v>
      </c>
      <c r="E17" s="22"/>
      <c r="F17" s="102"/>
      <c r="G17" s="103"/>
      <c r="H17" s="103"/>
      <c r="I17" s="103"/>
      <c r="J17" s="103"/>
      <c r="K17" s="103"/>
      <c r="L17" s="104"/>
      <c r="M17" s="96"/>
      <c r="N17" s="87">
        <f t="shared" si="3"/>
        <v>1</v>
      </c>
      <c r="O17" s="88">
        <f t="shared" si="1"/>
        <v>0.07</v>
      </c>
      <c r="P17" s="89">
        <f t="shared" si="2"/>
        <v>0.06999999999999998</v>
      </c>
      <c r="Q17" s="89">
        <f t="shared" si="0"/>
        <v>0</v>
      </c>
      <c r="R17" s="91">
        <v>0.07</v>
      </c>
      <c r="S17" s="83"/>
      <c r="T17" s="83"/>
    </row>
    <row r="18" spans="1:20" s="82" customFormat="1" ht="15.75" customHeight="1">
      <c r="A18" s="96"/>
      <c r="B18" s="7"/>
      <c r="C18" s="8" t="s">
        <v>8</v>
      </c>
      <c r="D18" s="79" t="s">
        <v>40</v>
      </c>
      <c r="E18" s="22"/>
      <c r="F18" s="102"/>
      <c r="G18" s="103"/>
      <c r="H18" s="103"/>
      <c r="I18" s="103"/>
      <c r="J18" s="103"/>
      <c r="K18" s="103"/>
      <c r="L18" s="104"/>
      <c r="M18" s="96"/>
      <c r="N18" s="87">
        <f t="shared" si="3"/>
        <v>1</v>
      </c>
      <c r="O18" s="88">
        <f t="shared" si="1"/>
        <v>0.03</v>
      </c>
      <c r="P18" s="89">
        <f t="shared" si="2"/>
        <v>0.029999999999999985</v>
      </c>
      <c r="Q18" s="89">
        <f t="shared" si="0"/>
        <v>0</v>
      </c>
      <c r="R18" s="91">
        <v>0.03</v>
      </c>
      <c r="S18" s="83"/>
      <c r="T18" s="83"/>
    </row>
    <row r="19" spans="1:20" s="82" customFormat="1" ht="15.75" customHeight="1">
      <c r="A19" s="96"/>
      <c r="B19" s="7"/>
      <c r="C19" s="8" t="s">
        <v>9</v>
      </c>
      <c r="D19" s="79" t="s">
        <v>40</v>
      </c>
      <c r="E19" s="22"/>
      <c r="F19" s="102"/>
      <c r="G19" s="103"/>
      <c r="H19" s="103"/>
      <c r="I19" s="103"/>
      <c r="J19" s="103"/>
      <c r="K19" s="103"/>
      <c r="L19" s="104"/>
      <c r="M19" s="96"/>
      <c r="N19" s="87">
        <f t="shared" si="3"/>
        <v>1</v>
      </c>
      <c r="O19" s="88">
        <f t="shared" si="1"/>
        <v>0.01</v>
      </c>
      <c r="P19" s="89">
        <f t="shared" si="2"/>
        <v>0.009999999999999995</v>
      </c>
      <c r="Q19" s="89">
        <f t="shared" si="0"/>
        <v>0</v>
      </c>
      <c r="R19" s="91">
        <v>0.01</v>
      </c>
      <c r="S19" s="83"/>
      <c r="T19" s="83"/>
    </row>
    <row r="20" spans="1:20" s="82" customFormat="1" ht="15.75" customHeight="1">
      <c r="A20" s="96"/>
      <c r="B20" s="7"/>
      <c r="C20" s="8" t="s">
        <v>10</v>
      </c>
      <c r="D20" s="79" t="s">
        <v>40</v>
      </c>
      <c r="E20" s="22"/>
      <c r="F20" s="102"/>
      <c r="G20" s="103"/>
      <c r="H20" s="103"/>
      <c r="I20" s="103"/>
      <c r="J20" s="103"/>
      <c r="K20" s="103"/>
      <c r="L20" s="104"/>
      <c r="M20" s="96"/>
      <c r="N20" s="87">
        <f t="shared" si="3"/>
        <v>1</v>
      </c>
      <c r="O20" s="88">
        <f t="shared" si="1"/>
        <v>0.06</v>
      </c>
      <c r="P20" s="89">
        <f t="shared" si="2"/>
        <v>0.05999999999999997</v>
      </c>
      <c r="Q20" s="89">
        <f t="shared" si="0"/>
        <v>0</v>
      </c>
      <c r="R20" s="91">
        <v>0.06</v>
      </c>
      <c r="S20" s="83"/>
      <c r="T20" s="83"/>
    </row>
    <row r="21" spans="1:20" s="82" customFormat="1" ht="15.75" customHeight="1">
      <c r="A21" s="96"/>
      <c r="B21" s="7"/>
      <c r="C21" s="8" t="s">
        <v>11</v>
      </c>
      <c r="D21" s="79" t="s">
        <v>40</v>
      </c>
      <c r="E21" s="22"/>
      <c r="F21" s="102"/>
      <c r="G21" s="103"/>
      <c r="H21" s="103"/>
      <c r="I21" s="103"/>
      <c r="J21" s="103"/>
      <c r="K21" s="103"/>
      <c r="L21" s="104"/>
      <c r="M21" s="96"/>
      <c r="N21" s="87">
        <f t="shared" si="3"/>
        <v>1</v>
      </c>
      <c r="O21" s="88">
        <f t="shared" si="1"/>
        <v>0.03</v>
      </c>
      <c r="P21" s="89">
        <f t="shared" si="2"/>
        <v>0.029999999999999985</v>
      </c>
      <c r="Q21" s="89">
        <f t="shared" si="0"/>
        <v>0</v>
      </c>
      <c r="R21" s="91">
        <v>0.03</v>
      </c>
      <c r="S21" s="83"/>
      <c r="T21" s="83"/>
    </row>
    <row r="22" spans="1:20" s="82" customFormat="1" ht="15.75" customHeight="1">
      <c r="A22" s="96"/>
      <c r="B22" s="7"/>
      <c r="C22" s="8" t="s">
        <v>12</v>
      </c>
      <c r="D22" s="79" t="s">
        <v>40</v>
      </c>
      <c r="E22" s="22"/>
      <c r="F22" s="102"/>
      <c r="G22" s="103"/>
      <c r="H22" s="103"/>
      <c r="I22" s="103"/>
      <c r="J22" s="103"/>
      <c r="K22" s="103"/>
      <c r="L22" s="104"/>
      <c r="M22" s="96"/>
      <c r="N22" s="87">
        <f t="shared" si="3"/>
        <v>1</v>
      </c>
      <c r="O22" s="88">
        <f t="shared" si="1"/>
        <v>0.03</v>
      </c>
      <c r="P22" s="89">
        <f t="shared" si="2"/>
        <v>0.029999999999999985</v>
      </c>
      <c r="Q22" s="89">
        <f t="shared" si="0"/>
        <v>0</v>
      </c>
      <c r="R22" s="91">
        <v>0.03</v>
      </c>
      <c r="S22" s="83"/>
      <c r="T22" s="83"/>
    </row>
    <row r="23" spans="1:20" s="82" customFormat="1" ht="15.75" customHeight="1">
      <c r="A23" s="96"/>
      <c r="B23" s="7"/>
      <c r="C23" s="8" t="s">
        <v>13</v>
      </c>
      <c r="D23" s="79" t="s">
        <v>40</v>
      </c>
      <c r="E23" s="22"/>
      <c r="F23" s="102"/>
      <c r="G23" s="103"/>
      <c r="H23" s="103"/>
      <c r="I23" s="103"/>
      <c r="J23" s="103"/>
      <c r="K23" s="103"/>
      <c r="L23" s="104"/>
      <c r="M23" s="96"/>
      <c r="N23" s="87">
        <f t="shared" si="3"/>
        <v>1</v>
      </c>
      <c r="O23" s="88">
        <f t="shared" si="1"/>
        <v>0.01</v>
      </c>
      <c r="P23" s="89">
        <f t="shared" si="2"/>
        <v>0.009999999999999995</v>
      </c>
      <c r="Q23" s="89">
        <f t="shared" si="0"/>
        <v>0</v>
      </c>
      <c r="R23" s="91">
        <v>0.01</v>
      </c>
      <c r="S23" s="83"/>
      <c r="T23" s="83"/>
    </row>
    <row r="24" spans="1:20" s="82" customFormat="1" ht="15.75" customHeight="1">
      <c r="A24" s="96"/>
      <c r="B24" s="7"/>
      <c r="C24" s="8" t="s">
        <v>14</v>
      </c>
      <c r="D24" s="79" t="s">
        <v>40</v>
      </c>
      <c r="E24" s="22"/>
      <c r="F24" s="102"/>
      <c r="G24" s="103"/>
      <c r="H24" s="103"/>
      <c r="I24" s="103"/>
      <c r="J24" s="103"/>
      <c r="K24" s="103"/>
      <c r="L24" s="104"/>
      <c r="M24" s="96"/>
      <c r="N24" s="87">
        <f t="shared" si="3"/>
        <v>1</v>
      </c>
      <c r="O24" s="88">
        <f t="shared" si="1"/>
        <v>0.03</v>
      </c>
      <c r="P24" s="89">
        <f t="shared" si="2"/>
        <v>0.029999999999999985</v>
      </c>
      <c r="Q24" s="89">
        <f t="shared" si="0"/>
        <v>0</v>
      </c>
      <c r="R24" s="91">
        <v>0.03</v>
      </c>
      <c r="S24" s="83"/>
      <c r="T24" s="83"/>
    </row>
    <row r="25" spans="1:20" s="82" customFormat="1" ht="15.75" customHeight="1">
      <c r="A25" s="96"/>
      <c r="B25" s="7"/>
      <c r="C25" s="8" t="s">
        <v>15</v>
      </c>
      <c r="D25" s="79" t="s">
        <v>40</v>
      </c>
      <c r="E25" s="22"/>
      <c r="F25" s="102"/>
      <c r="G25" s="103"/>
      <c r="H25" s="103"/>
      <c r="I25" s="103"/>
      <c r="J25" s="103"/>
      <c r="K25" s="103"/>
      <c r="L25" s="104"/>
      <c r="M25" s="96"/>
      <c r="N25" s="87">
        <f t="shared" si="3"/>
        <v>1</v>
      </c>
      <c r="O25" s="88">
        <f t="shared" si="1"/>
        <v>0.05</v>
      </c>
      <c r="P25" s="89">
        <f t="shared" si="2"/>
        <v>0.04999999999999998</v>
      </c>
      <c r="Q25" s="89">
        <f t="shared" si="0"/>
        <v>0</v>
      </c>
      <c r="R25" s="91">
        <v>0.05</v>
      </c>
      <c r="S25" s="83"/>
      <c r="T25" s="83"/>
    </row>
    <row r="26" spans="1:20" s="82" customFormat="1" ht="15.75" customHeight="1">
      <c r="A26" s="96"/>
      <c r="B26" s="7"/>
      <c r="C26" s="8" t="s">
        <v>16</v>
      </c>
      <c r="D26" s="79" t="s">
        <v>40</v>
      </c>
      <c r="E26" s="22"/>
      <c r="F26" s="102"/>
      <c r="G26" s="103"/>
      <c r="H26" s="103"/>
      <c r="I26" s="103"/>
      <c r="J26" s="103"/>
      <c r="K26" s="103"/>
      <c r="L26" s="104"/>
      <c r="M26" s="96"/>
      <c r="N26" s="87">
        <f t="shared" si="3"/>
        <v>1</v>
      </c>
      <c r="O26" s="88">
        <f t="shared" si="1"/>
        <v>0.03</v>
      </c>
      <c r="P26" s="89">
        <f t="shared" si="2"/>
        <v>0.029999999999999985</v>
      </c>
      <c r="Q26" s="89">
        <f t="shared" si="0"/>
        <v>0</v>
      </c>
      <c r="R26" s="91">
        <v>0.03</v>
      </c>
      <c r="S26" s="83"/>
      <c r="T26" s="83"/>
    </row>
    <row r="27" spans="1:20" s="82" customFormat="1" ht="15.75" customHeight="1">
      <c r="A27" s="96"/>
      <c r="B27" s="7"/>
      <c r="C27" s="8" t="s">
        <v>17</v>
      </c>
      <c r="D27" s="79" t="s">
        <v>40</v>
      </c>
      <c r="E27" s="22"/>
      <c r="F27" s="102"/>
      <c r="G27" s="103"/>
      <c r="H27" s="103"/>
      <c r="I27" s="103"/>
      <c r="J27" s="103"/>
      <c r="K27" s="103"/>
      <c r="L27" s="104"/>
      <c r="M27" s="96"/>
      <c r="N27" s="87">
        <f t="shared" si="3"/>
        <v>1</v>
      </c>
      <c r="O27" s="88">
        <f t="shared" si="1"/>
        <v>0.05</v>
      </c>
      <c r="P27" s="89">
        <f t="shared" si="2"/>
        <v>0.04999999999999998</v>
      </c>
      <c r="Q27" s="89">
        <f t="shared" si="0"/>
        <v>0</v>
      </c>
      <c r="R27" s="91">
        <v>0.05</v>
      </c>
      <c r="S27" s="83"/>
      <c r="T27" s="83"/>
    </row>
    <row r="28" spans="1:20" s="82" customFormat="1" ht="15.75" customHeight="1">
      <c r="A28" s="96"/>
      <c r="B28" s="7"/>
      <c r="C28" s="8" t="s">
        <v>18</v>
      </c>
      <c r="D28" s="79" t="s">
        <v>40</v>
      </c>
      <c r="E28" s="22"/>
      <c r="F28" s="102"/>
      <c r="G28" s="103"/>
      <c r="H28" s="103"/>
      <c r="I28" s="103"/>
      <c r="J28" s="103"/>
      <c r="K28" s="103"/>
      <c r="L28" s="104"/>
      <c r="M28" s="96"/>
      <c r="N28" s="87">
        <f t="shared" si="3"/>
        <v>1</v>
      </c>
      <c r="O28" s="88">
        <f t="shared" si="1"/>
        <v>0.05</v>
      </c>
      <c r="P28" s="89">
        <f t="shared" si="2"/>
        <v>0.04999999999999998</v>
      </c>
      <c r="Q28" s="89">
        <f t="shared" si="0"/>
        <v>0</v>
      </c>
      <c r="R28" s="91">
        <v>0.05</v>
      </c>
      <c r="S28" s="83"/>
      <c r="T28" s="83"/>
    </row>
    <row r="29" spans="1:20" s="82" customFormat="1" ht="15.75" customHeight="1">
      <c r="A29" s="96"/>
      <c r="B29" s="7"/>
      <c r="C29" s="8" t="s">
        <v>19</v>
      </c>
      <c r="D29" s="79" t="s">
        <v>40</v>
      </c>
      <c r="E29" s="22"/>
      <c r="F29" s="102"/>
      <c r="G29" s="103"/>
      <c r="H29" s="103"/>
      <c r="I29" s="103"/>
      <c r="J29" s="103"/>
      <c r="K29" s="103"/>
      <c r="L29" s="104"/>
      <c r="M29" s="96"/>
      <c r="N29" s="87">
        <f t="shared" si="3"/>
        <v>1</v>
      </c>
      <c r="O29" s="88">
        <f t="shared" si="1"/>
        <v>0.03</v>
      </c>
      <c r="P29" s="89">
        <f t="shared" si="2"/>
        <v>0.029999999999999985</v>
      </c>
      <c r="Q29" s="89">
        <f t="shared" si="0"/>
        <v>0</v>
      </c>
      <c r="R29" s="91">
        <v>0.03</v>
      </c>
      <c r="S29" s="83"/>
      <c r="T29" s="83"/>
    </row>
    <row r="30" spans="1:20" s="82" customFormat="1" ht="15.75" customHeight="1">
      <c r="A30" s="96"/>
      <c r="B30" s="7"/>
      <c r="C30" s="8" t="s">
        <v>20</v>
      </c>
      <c r="D30" s="79" t="s">
        <v>40</v>
      </c>
      <c r="E30" s="22"/>
      <c r="F30" s="102"/>
      <c r="G30" s="103"/>
      <c r="H30" s="103"/>
      <c r="I30" s="103"/>
      <c r="J30" s="103"/>
      <c r="K30" s="103"/>
      <c r="L30" s="104"/>
      <c r="M30" s="96"/>
      <c r="N30" s="87">
        <f t="shared" si="3"/>
        <v>1</v>
      </c>
      <c r="O30" s="88">
        <f t="shared" si="1"/>
        <v>0.03</v>
      </c>
      <c r="P30" s="89">
        <f t="shared" si="2"/>
        <v>0.029999999999999985</v>
      </c>
      <c r="Q30" s="89">
        <f t="shared" si="0"/>
        <v>0</v>
      </c>
      <c r="R30" s="91">
        <v>0.03</v>
      </c>
      <c r="S30" s="83"/>
      <c r="T30" s="83"/>
    </row>
    <row r="31" spans="1:20" s="82" customFormat="1" ht="15.75" customHeight="1">
      <c r="A31" s="96"/>
      <c r="B31" s="7"/>
      <c r="C31" s="8" t="s">
        <v>21</v>
      </c>
      <c r="D31" s="79" t="s">
        <v>40</v>
      </c>
      <c r="E31" s="22"/>
      <c r="F31" s="102"/>
      <c r="G31" s="103"/>
      <c r="H31" s="103"/>
      <c r="I31" s="103"/>
      <c r="J31" s="103"/>
      <c r="K31" s="103"/>
      <c r="L31" s="104"/>
      <c r="M31" s="96"/>
      <c r="N31" s="87">
        <f t="shared" si="3"/>
        <v>1</v>
      </c>
      <c r="O31" s="88">
        <f t="shared" si="1"/>
        <v>0.01</v>
      </c>
      <c r="P31" s="89">
        <f t="shared" si="2"/>
        <v>0.009999999999999995</v>
      </c>
      <c r="Q31" s="89">
        <f t="shared" si="0"/>
        <v>0</v>
      </c>
      <c r="R31" s="91">
        <v>0.01</v>
      </c>
      <c r="S31" s="83"/>
      <c r="T31" s="83"/>
    </row>
    <row r="32" spans="1:20" s="82" customFormat="1" ht="15.75" customHeight="1">
      <c r="A32" s="96"/>
      <c r="B32" s="7"/>
      <c r="C32" s="8" t="s">
        <v>22</v>
      </c>
      <c r="D32" s="79" t="s">
        <v>40</v>
      </c>
      <c r="E32" s="22"/>
      <c r="F32" s="102"/>
      <c r="G32" s="103"/>
      <c r="H32" s="103"/>
      <c r="I32" s="103"/>
      <c r="J32" s="103"/>
      <c r="K32" s="103"/>
      <c r="L32" s="104"/>
      <c r="M32" s="96"/>
      <c r="N32" s="87">
        <f t="shared" si="3"/>
        <v>1</v>
      </c>
      <c r="O32" s="88">
        <f t="shared" si="1"/>
        <v>0.02</v>
      </c>
      <c r="P32" s="89">
        <f t="shared" si="2"/>
        <v>0.01999999999999999</v>
      </c>
      <c r="Q32" s="89">
        <f t="shared" si="0"/>
        <v>0</v>
      </c>
      <c r="R32" s="91">
        <v>0.02</v>
      </c>
      <c r="S32" s="83"/>
      <c r="T32" s="83"/>
    </row>
    <row r="33" spans="1:20" s="82" customFormat="1" ht="15.75" customHeight="1">
      <c r="A33" s="96"/>
      <c r="B33" s="7"/>
      <c r="C33" s="8" t="s">
        <v>23</v>
      </c>
      <c r="D33" s="79" t="s">
        <v>40</v>
      </c>
      <c r="E33" s="22"/>
      <c r="F33" s="102"/>
      <c r="G33" s="103"/>
      <c r="H33" s="103"/>
      <c r="I33" s="103"/>
      <c r="J33" s="103"/>
      <c r="K33" s="103"/>
      <c r="L33" s="104"/>
      <c r="M33" s="96"/>
      <c r="N33" s="87">
        <f t="shared" si="3"/>
        <v>1</v>
      </c>
      <c r="O33" s="88">
        <f t="shared" si="1"/>
        <v>0.01</v>
      </c>
      <c r="P33" s="89">
        <f t="shared" si="2"/>
        <v>0.009999999999999995</v>
      </c>
      <c r="Q33" s="89">
        <f t="shared" si="0"/>
        <v>0</v>
      </c>
      <c r="R33" s="91">
        <v>0.01</v>
      </c>
      <c r="S33" s="83"/>
      <c r="T33" s="83"/>
    </row>
    <row r="34" spans="1:20" s="82" customFormat="1" ht="15.75" customHeight="1">
      <c r="A34" s="96"/>
      <c r="B34" s="7"/>
      <c r="C34" s="8" t="s">
        <v>24</v>
      </c>
      <c r="D34" s="79" t="s">
        <v>40</v>
      </c>
      <c r="E34" s="22"/>
      <c r="F34" s="102"/>
      <c r="G34" s="103"/>
      <c r="H34" s="103"/>
      <c r="I34" s="103"/>
      <c r="J34" s="103"/>
      <c r="K34" s="103"/>
      <c r="L34" s="104"/>
      <c r="M34" s="96"/>
      <c r="N34" s="87">
        <f t="shared" si="3"/>
        <v>1</v>
      </c>
      <c r="O34" s="88">
        <f t="shared" si="1"/>
        <v>0.04</v>
      </c>
      <c r="P34" s="89">
        <f t="shared" si="2"/>
        <v>0.03999999999999998</v>
      </c>
      <c r="Q34" s="89">
        <f t="shared" si="0"/>
        <v>0</v>
      </c>
      <c r="R34" s="91">
        <v>0.04</v>
      </c>
      <c r="S34" s="83"/>
      <c r="T34" s="83"/>
    </row>
    <row r="35" spans="1:20" s="82" customFormat="1" ht="15.75" customHeight="1" thickBot="1">
      <c r="A35" s="96"/>
      <c r="B35" s="9"/>
      <c r="C35" s="10" t="s">
        <v>25</v>
      </c>
      <c r="D35" s="79" t="s">
        <v>40</v>
      </c>
      <c r="E35" s="22"/>
      <c r="F35" s="128"/>
      <c r="G35" s="129"/>
      <c r="H35" s="129"/>
      <c r="I35" s="129"/>
      <c r="J35" s="129"/>
      <c r="K35" s="129"/>
      <c r="L35" s="130"/>
      <c r="M35" s="96"/>
      <c r="N35" s="87">
        <f t="shared" si="3"/>
        <v>1</v>
      </c>
      <c r="O35" s="88">
        <f t="shared" si="1"/>
        <v>0.03</v>
      </c>
      <c r="P35" s="89">
        <f t="shared" si="2"/>
        <v>0.029999999999999985</v>
      </c>
      <c r="Q35" s="89">
        <f t="shared" si="0"/>
        <v>0</v>
      </c>
      <c r="R35" s="92">
        <v>0.03</v>
      </c>
      <c r="S35" s="83"/>
      <c r="T35" s="83"/>
    </row>
    <row r="36" spans="1:20" s="82" customFormat="1" ht="15.75" customHeight="1" thickBot="1">
      <c r="A36" s="96"/>
      <c r="B36" s="11"/>
      <c r="C36" s="12" t="s">
        <v>41</v>
      </c>
      <c r="D36" s="12"/>
      <c r="E36" s="21">
        <f>ROUNDUP(Q36,2)</f>
        <v>0</v>
      </c>
      <c r="F36" s="13"/>
      <c r="G36" s="13"/>
      <c r="H36" s="13"/>
      <c r="I36" s="13"/>
      <c r="J36" s="13"/>
      <c r="K36" s="13"/>
      <c r="L36" s="14"/>
      <c r="M36" s="96"/>
      <c r="N36" s="93"/>
      <c r="O36" s="94">
        <f>SUM(O14:O35)</f>
        <v>1.0000000000000004</v>
      </c>
      <c r="P36" s="94">
        <f>SUM(P14:P35)</f>
        <v>0.9999999999999998</v>
      </c>
      <c r="Q36" s="94">
        <f>SUM(Q14:Q35)</f>
        <v>0</v>
      </c>
      <c r="R36" s="95">
        <v>1</v>
      </c>
      <c r="S36" s="83"/>
      <c r="T36" s="83"/>
    </row>
    <row r="37" spans="1:13" s="82" customFormat="1" ht="12.75">
      <c r="A37" s="96"/>
      <c r="B37" s="15"/>
      <c r="C37" s="105" t="s">
        <v>36</v>
      </c>
      <c r="D37" s="105"/>
      <c r="E37" s="105"/>
      <c r="F37" s="105"/>
      <c r="G37" s="105"/>
      <c r="H37" s="105"/>
      <c r="I37" s="105"/>
      <c r="J37" s="105"/>
      <c r="K37" s="105"/>
      <c r="L37" s="106"/>
      <c r="M37" s="96"/>
    </row>
    <row r="38" spans="1:13" s="82" customFormat="1" ht="12.75">
      <c r="A38" s="96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M38" s="96"/>
    </row>
    <row r="39" spans="1:13" s="82" customFormat="1" ht="57" customHeight="1">
      <c r="A39" s="96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6"/>
      <c r="M39" s="96"/>
    </row>
    <row r="40" spans="1:13" s="82" customFormat="1" ht="12.75">
      <c r="A40" s="96"/>
      <c r="B40" s="38"/>
      <c r="C40" s="50" t="s">
        <v>26</v>
      </c>
      <c r="D40" s="51"/>
      <c r="E40" s="51"/>
      <c r="F40" s="52"/>
      <c r="G40" s="53"/>
      <c r="H40" s="53"/>
      <c r="I40" s="53"/>
      <c r="J40" s="52"/>
      <c r="K40" s="52"/>
      <c r="L40" s="54"/>
      <c r="M40" s="96"/>
    </row>
    <row r="41" spans="1:13" s="82" customFormat="1" ht="32.25" customHeight="1">
      <c r="A41" s="96"/>
      <c r="B41" s="39"/>
      <c r="C41" s="16"/>
      <c r="D41" s="16"/>
      <c r="E41" s="17"/>
      <c r="F41" s="150"/>
      <c r="G41" s="150"/>
      <c r="H41" s="24"/>
      <c r="I41" s="150"/>
      <c r="J41" s="150"/>
      <c r="K41" s="150"/>
      <c r="L41" s="56"/>
      <c r="M41" s="96"/>
    </row>
    <row r="42" spans="1:13" s="82" customFormat="1" ht="12.75">
      <c r="A42" s="96"/>
      <c r="B42" s="40"/>
      <c r="C42" s="57" t="s">
        <v>27</v>
      </c>
      <c r="D42" s="55"/>
      <c r="E42" s="55"/>
      <c r="F42" s="127" t="s">
        <v>28</v>
      </c>
      <c r="G42" s="127"/>
      <c r="H42" s="53"/>
      <c r="I42" s="127" t="s">
        <v>29</v>
      </c>
      <c r="J42" s="127"/>
      <c r="K42" s="127"/>
      <c r="L42" s="56"/>
      <c r="M42" s="96"/>
    </row>
    <row r="43" spans="1:13" s="82" customFormat="1" ht="8.25" customHeight="1" thickBot="1">
      <c r="A43" s="96"/>
      <c r="B43" s="40"/>
      <c r="C43" s="55"/>
      <c r="D43" s="55"/>
      <c r="E43" s="53"/>
      <c r="F43" s="53"/>
      <c r="G43" s="53"/>
      <c r="H43" s="53"/>
      <c r="I43" s="53"/>
      <c r="J43" s="53"/>
      <c r="K43" s="53"/>
      <c r="L43" s="54"/>
      <c r="M43" s="96"/>
    </row>
    <row r="44" spans="1:13" s="82" customFormat="1" ht="5.25" customHeight="1" thickBot="1">
      <c r="A44" s="96"/>
      <c r="B44" s="72"/>
      <c r="C44" s="72"/>
      <c r="D44" s="72"/>
      <c r="E44" s="73"/>
      <c r="F44" s="73"/>
      <c r="G44" s="73"/>
      <c r="H44" s="73"/>
      <c r="I44" s="73"/>
      <c r="J44" s="73"/>
      <c r="K44" s="73"/>
      <c r="L44" s="73"/>
      <c r="M44" s="96"/>
    </row>
    <row r="45" spans="1:13" s="82" customFormat="1" ht="15.75" customHeight="1" hidden="1" thickBot="1">
      <c r="A45" s="96"/>
      <c r="B45" s="41"/>
      <c r="C45" s="42"/>
      <c r="D45" s="42"/>
      <c r="E45" s="43"/>
      <c r="F45" s="43"/>
      <c r="G45" s="43"/>
      <c r="H45" s="43"/>
      <c r="I45" s="43"/>
      <c r="J45" s="44"/>
      <c r="K45" s="44"/>
      <c r="L45" s="45"/>
      <c r="M45" s="96"/>
    </row>
    <row r="46" spans="1:13" s="82" customFormat="1" ht="15.75" customHeight="1" thickBot="1">
      <c r="A46" s="96"/>
      <c r="B46" s="41"/>
      <c r="C46" s="42" t="s">
        <v>46</v>
      </c>
      <c r="D46" s="42"/>
      <c r="E46" s="43"/>
      <c r="F46" s="43"/>
      <c r="G46" s="43"/>
      <c r="H46" s="43"/>
      <c r="I46" s="43"/>
      <c r="J46" s="44"/>
      <c r="K46" s="44"/>
      <c r="L46" s="45"/>
      <c r="M46" s="96"/>
    </row>
    <row r="47" spans="1:13" s="82" customFormat="1" ht="15.75" customHeight="1">
      <c r="A47" s="96"/>
      <c r="B47" s="74"/>
      <c r="C47" s="154" t="s">
        <v>48</v>
      </c>
      <c r="D47" s="154"/>
      <c r="E47" s="155"/>
      <c r="F47" s="155"/>
      <c r="G47" s="155"/>
      <c r="H47" s="151">
        <f>PRODUCT(1,E36)</f>
        <v>0</v>
      </c>
      <c r="I47" s="152"/>
      <c r="J47" s="153"/>
      <c r="K47" s="62"/>
      <c r="L47" s="75"/>
      <c r="M47" s="96"/>
    </row>
    <row r="48" spans="1:13" s="82" customFormat="1" ht="15.75" customHeight="1">
      <c r="A48" s="96"/>
      <c r="B48" s="18"/>
      <c r="C48" s="59" t="str">
        <f>IF(N9=1,"Supervidovaná cena MINIMÁLNÍ:","---")</f>
        <v>Supervidovaná cena MINIMÁLNÍ:</v>
      </c>
      <c r="D48" s="60"/>
      <c r="E48" s="61"/>
      <c r="F48" s="61"/>
      <c r="G48" s="61"/>
      <c r="H48" s="99"/>
      <c r="I48" s="100"/>
      <c r="J48" s="101"/>
      <c r="K48" s="62" t="s">
        <v>30</v>
      </c>
      <c r="L48" s="63"/>
      <c r="M48" s="96"/>
    </row>
    <row r="49" spans="1:13" s="82" customFormat="1" ht="15.75" customHeight="1">
      <c r="A49" s="96"/>
      <c r="B49" s="18"/>
      <c r="C49" s="59" t="str">
        <f>IF(N9=1,"Supervidovaná cena SOUČASNÁ (včetně pozemku, u novostavby jen cena pozemku):","---")</f>
        <v>Supervidovaná cena SOUČASNÁ (včetně pozemku, u novostavby jen cena pozemku):</v>
      </c>
      <c r="D49" s="60"/>
      <c r="E49" s="61"/>
      <c r="F49" s="61"/>
      <c r="G49" s="61"/>
      <c r="H49" s="99"/>
      <c r="I49" s="100"/>
      <c r="J49" s="101"/>
      <c r="K49" s="64" t="s">
        <v>30</v>
      </c>
      <c r="L49" s="65"/>
      <c r="M49" s="96"/>
    </row>
    <row r="50" spans="1:13" s="82" customFormat="1" ht="15.75" customHeight="1" thickBot="1">
      <c r="A50" s="96"/>
      <c r="B50" s="19"/>
      <c r="C50" s="59" t="str">
        <f>IF(N9=1,"Supervidovaná cena BUDOUCÍ:","---")</f>
        <v>Supervidovaná cena BUDOUCÍ:</v>
      </c>
      <c r="D50" s="59"/>
      <c r="E50" s="59"/>
      <c r="F50" s="59"/>
      <c r="G50" s="59"/>
      <c r="H50" s="99"/>
      <c r="I50" s="100"/>
      <c r="J50" s="101"/>
      <c r="K50" s="64" t="s">
        <v>30</v>
      </c>
      <c r="L50" s="66"/>
      <c r="M50" s="96"/>
    </row>
    <row r="51" spans="1:13" s="82" customFormat="1" ht="15.75" customHeight="1" thickBot="1">
      <c r="A51" s="96"/>
      <c r="B51" s="19"/>
      <c r="C51" s="146" t="str">
        <f>IF(N9=1,"Zást.hodnota současná ke dni zpracování Protokolu o st. stavby vč. pozemku:","Z rozpočtu prostavěna hodnota:")</f>
        <v>Zást.hodnota současná ke dni zpracování Protokolu o st. stavby vč. pozemku:</v>
      </c>
      <c r="D51" s="146"/>
      <c r="E51" s="146"/>
      <c r="F51" s="146"/>
      <c r="G51" s="146"/>
      <c r="H51" s="147">
        <f>IF(N9=1,((H50-(MIN(H49,H48)))*H47)+(MIN(H49,H48)),D36*H47)</f>
        <v>0</v>
      </c>
      <c r="I51" s="148"/>
      <c r="J51" s="149"/>
      <c r="K51" s="67" t="s">
        <v>30</v>
      </c>
      <c r="L51" s="68"/>
      <c r="M51" s="96"/>
    </row>
    <row r="52" spans="1:13" s="82" customFormat="1" ht="30" customHeight="1" thickBot="1">
      <c r="A52" s="96"/>
      <c r="B52" s="46"/>
      <c r="C52" s="69"/>
      <c r="D52" s="70"/>
      <c r="E52" s="70"/>
      <c r="F52" s="70"/>
      <c r="G52" s="70"/>
      <c r="H52" s="70"/>
      <c r="I52" s="70"/>
      <c r="J52" s="70"/>
      <c r="K52" s="70"/>
      <c r="L52" s="80"/>
      <c r="M52" s="96"/>
    </row>
    <row r="53" spans="1:13" s="82" customFormat="1" ht="96" customHeight="1" hidden="1">
      <c r="A53" s="96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71"/>
      <c r="M53" s="96"/>
    </row>
    <row r="54" spans="1:13" s="82" customFormat="1" ht="12.75" hidden="1">
      <c r="A54" s="9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96"/>
    </row>
    <row r="55" spans="1:13" s="82" customFormat="1" ht="12.75" hidden="1">
      <c r="A55" s="96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96"/>
    </row>
    <row r="56" spans="1:13" s="82" customFormat="1" ht="12.75" hidden="1">
      <c r="A56" s="96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96"/>
    </row>
    <row r="57" spans="1:13" s="82" customFormat="1" ht="9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</sheetData>
  <sheetProtection password="CA0B" sheet="1"/>
  <mergeCells count="49">
    <mergeCell ref="H50:J50"/>
    <mergeCell ref="C51:G51"/>
    <mergeCell ref="H51:J51"/>
    <mergeCell ref="F41:G41"/>
    <mergeCell ref="F33:L33"/>
    <mergeCell ref="I41:K41"/>
    <mergeCell ref="F42:G42"/>
    <mergeCell ref="H49:J49"/>
    <mergeCell ref="H47:J47"/>
    <mergeCell ref="C47:G47"/>
    <mergeCell ref="D9:L9"/>
    <mergeCell ref="F13:L13"/>
    <mergeCell ref="F14:L14"/>
    <mergeCell ref="F15:L15"/>
    <mergeCell ref="F25:L25"/>
    <mergeCell ref="F26:L26"/>
    <mergeCell ref="D10:L10"/>
    <mergeCell ref="D11:L11"/>
    <mergeCell ref="D12:L12"/>
    <mergeCell ref="F16:L16"/>
    <mergeCell ref="F17:L17"/>
    <mergeCell ref="F18:L18"/>
    <mergeCell ref="F29:L29"/>
    <mergeCell ref="F30:L30"/>
    <mergeCell ref="F31:L31"/>
    <mergeCell ref="I42:K42"/>
    <mergeCell ref="F34:L34"/>
    <mergeCell ref="F35:L35"/>
    <mergeCell ref="B38:L39"/>
    <mergeCell ref="F3:H3"/>
    <mergeCell ref="C3:E3"/>
    <mergeCell ref="F21:L21"/>
    <mergeCell ref="F22:L22"/>
    <mergeCell ref="F23:L23"/>
    <mergeCell ref="F24:L24"/>
    <mergeCell ref="D5:L5"/>
    <mergeCell ref="D8:L8"/>
    <mergeCell ref="F19:L19"/>
    <mergeCell ref="F20:L20"/>
    <mergeCell ref="H48:J48"/>
    <mergeCell ref="F27:L27"/>
    <mergeCell ref="F28:L28"/>
    <mergeCell ref="C37:L37"/>
    <mergeCell ref="F32:L32"/>
    <mergeCell ref="B2:E2"/>
    <mergeCell ref="D4:L4"/>
    <mergeCell ref="D6:L6"/>
    <mergeCell ref="D7:L7"/>
    <mergeCell ref="F2:H2"/>
  </mergeCells>
  <conditionalFormatting sqref="H49:J49">
    <cfRule type="expression" priority="2" dxfId="0" stopIfTrue="1">
      <formula>N9=2</formula>
    </cfRule>
  </conditionalFormatting>
  <conditionalFormatting sqref="H50:J50">
    <cfRule type="expression" priority="3" dxfId="0" stopIfTrue="1">
      <formula>N9=2</formula>
    </cfRule>
  </conditionalFormatting>
  <conditionalFormatting sqref="H47:J48">
    <cfRule type="expression" priority="4" dxfId="0" stopIfTrue="1">
      <formula>N8=2</formula>
    </cfRule>
  </conditionalFormatting>
  <dataValidations count="3">
    <dataValidation type="list" allowBlank="1" showInputMessage="1" showErrorMessage="1" sqref="D14:D35">
      <formula1>$P$2:$P$3</formula1>
    </dataValidation>
    <dataValidation type="whole" operator="greaterThanOrEqual" allowBlank="1" showInputMessage="1" showErrorMessage="1" errorTitle="CHYBA" error="Je možné zadat jen kladnou hodnotu." sqref="H48:J50">
      <formula1>0</formula1>
    </dataValidation>
    <dataValidation type="decimal" operator="greaterThanOrEqual" allowBlank="1" showInputMessage="1" showErrorMessage="1" errorTitle="CHYBA" error="Je možné zadat jen kladnou hodnotu." sqref="E14:E35">
      <formula1>0</formula1>
    </dataValidation>
  </dataValidations>
  <printOptions horizontalCentered="1"/>
  <pageMargins left="0.3937007874015748" right="0.4724409448818898" top="0.5118110236220472" bottom="0.5118110236220472" header="0.35433070866141736" footer="0.31496062992125984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AP118"/>
  <sheetViews>
    <sheetView showGridLines="0" showRowColHeaders="0" zoomScalePageLayoutView="0" workbookViewId="0" topLeftCell="A1">
      <selection activeCell="C4" sqref="C4:U15"/>
    </sheetView>
  </sheetViews>
  <sheetFormatPr defaultColWidth="0" defaultRowHeight="12.75" zeroHeight="1"/>
  <cols>
    <col min="1" max="1" width="1.28515625" style="2" customWidth="1"/>
    <col min="2" max="42" width="2.57421875" style="2" customWidth="1"/>
    <col min="43" max="43" width="1.421875" style="2" customWidth="1"/>
    <col min="44" max="44" width="10.28125" style="1" hidden="1" customWidth="1"/>
    <col min="45" max="45" width="10.28125" style="2" hidden="1" customWidth="1"/>
    <col min="46" max="47" width="12.57421875" style="2" hidden="1" customWidth="1"/>
    <col min="48" max="49" width="10.28125" style="2" hidden="1" customWidth="1"/>
    <col min="50" max="50" width="12.57421875" style="2" hidden="1" customWidth="1"/>
    <col min="51" max="52" width="10.28125" style="2" hidden="1" customWidth="1"/>
    <col min="53" max="53" width="12.57421875" style="2" hidden="1" customWidth="1"/>
    <col min="54" max="55" width="10.28125" style="2" hidden="1" customWidth="1"/>
    <col min="56" max="56" width="12.57421875" style="2" hidden="1" customWidth="1"/>
    <col min="57" max="16384" width="10.28125" style="2" hidden="1" customWidth="1"/>
  </cols>
  <sheetData>
    <row r="1" spans="2:42" ht="9.75" customHeight="1" thickBo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2:42" ht="14.25" thickBot="1">
      <c r="B2" s="168" t="s">
        <v>45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70"/>
    </row>
    <row r="3" spans="2:42" ht="13.5" customHeight="1">
      <c r="B3" s="165" t="s">
        <v>32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7"/>
    </row>
    <row r="4" spans="2:42" ht="13.5" customHeight="1">
      <c r="B4" s="23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8"/>
      <c r="V4" s="24"/>
      <c r="W4" s="156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8"/>
      <c r="AP4" s="25"/>
    </row>
    <row r="5" spans="2:42" ht="13.5" customHeight="1">
      <c r="B5" s="23"/>
      <c r="C5" s="159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  <c r="V5" s="24"/>
      <c r="W5" s="159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1"/>
      <c r="AP5" s="25"/>
    </row>
    <row r="6" spans="2:42" ht="13.5" customHeight="1">
      <c r="B6" s="23"/>
      <c r="C6" s="159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1"/>
      <c r="V6" s="24"/>
      <c r="W6" s="159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1"/>
      <c r="AP6" s="25"/>
    </row>
    <row r="7" spans="2:42" ht="13.5" customHeight="1">
      <c r="B7" s="23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  <c r="V7" s="24"/>
      <c r="W7" s="159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1"/>
      <c r="AP7" s="25"/>
    </row>
    <row r="8" spans="2:42" ht="13.5" customHeight="1">
      <c r="B8" s="23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/>
      <c r="V8" s="24"/>
      <c r="W8" s="159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1"/>
      <c r="AP8" s="25"/>
    </row>
    <row r="9" spans="2:42" ht="13.5" customHeight="1">
      <c r="B9" s="23"/>
      <c r="C9" s="159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1"/>
      <c r="V9" s="24"/>
      <c r="W9" s="159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1"/>
      <c r="AP9" s="25"/>
    </row>
    <row r="10" spans="2:42" ht="13.5" customHeight="1">
      <c r="B10" s="23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4"/>
      <c r="W10" s="159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1"/>
      <c r="AP10" s="25"/>
    </row>
    <row r="11" spans="2:42" ht="13.5" customHeight="1">
      <c r="B11" s="23"/>
      <c r="C11" s="159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1"/>
      <c r="V11" s="24"/>
      <c r="W11" s="159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1"/>
      <c r="AP11" s="25"/>
    </row>
    <row r="12" spans="2:42" ht="13.5" customHeight="1">
      <c r="B12" s="23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24"/>
      <c r="W12" s="159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1"/>
      <c r="AP12" s="25"/>
    </row>
    <row r="13" spans="2:42" ht="13.5" customHeight="1">
      <c r="B13" s="23"/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1"/>
      <c r="V13" s="24"/>
      <c r="W13" s="159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1"/>
      <c r="AP13" s="25"/>
    </row>
    <row r="14" spans="2:42" ht="13.5" customHeight="1">
      <c r="B14" s="23"/>
      <c r="C14" s="159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1"/>
      <c r="V14" s="24"/>
      <c r="W14" s="159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1"/>
      <c r="AP14" s="25"/>
    </row>
    <row r="15" spans="2:42" ht="13.5" customHeight="1">
      <c r="B15" s="23"/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4"/>
      <c r="V15" s="24"/>
      <c r="W15" s="162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4"/>
      <c r="AP15" s="25"/>
    </row>
    <row r="16" spans="2:42" ht="13.5" customHeight="1">
      <c r="B16" s="165" t="s">
        <v>47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7"/>
    </row>
    <row r="17" spans="2:42" ht="13.5" customHeight="1">
      <c r="B17" s="23"/>
      <c r="C17" s="156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  <c r="V17" s="24"/>
      <c r="W17" s="156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8"/>
      <c r="AP17" s="25"/>
    </row>
    <row r="18" spans="2:42" ht="13.5" customHeight="1">
      <c r="B18" s="23"/>
      <c r="C18" s="159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1"/>
      <c r="V18" s="24"/>
      <c r="W18" s="159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1"/>
      <c r="AP18" s="25"/>
    </row>
    <row r="19" spans="2:42" ht="13.5" customHeight="1">
      <c r="B19" s="23"/>
      <c r="C19" s="15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/>
      <c r="V19" s="24"/>
      <c r="W19" s="159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1"/>
      <c r="AP19" s="25"/>
    </row>
    <row r="20" spans="2:42" ht="13.5" customHeight="1">
      <c r="B20" s="23"/>
      <c r="C20" s="15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1"/>
      <c r="V20" s="24"/>
      <c r="W20" s="159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1"/>
      <c r="AP20" s="25"/>
    </row>
    <row r="21" spans="2:42" ht="13.5" customHeight="1">
      <c r="B21" s="23"/>
      <c r="C21" s="159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1"/>
      <c r="V21" s="24"/>
      <c r="W21" s="159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1"/>
      <c r="AP21" s="25"/>
    </row>
    <row r="22" spans="2:42" ht="13.5" customHeight="1">
      <c r="B22" s="23"/>
      <c r="C22" s="159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1"/>
      <c r="V22" s="24"/>
      <c r="W22" s="159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1"/>
      <c r="AP22" s="25"/>
    </row>
    <row r="23" spans="2:42" ht="27" customHeight="1">
      <c r="B23" s="23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1"/>
      <c r="V23" s="24"/>
      <c r="W23" s="159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1"/>
      <c r="AP23" s="25"/>
    </row>
    <row r="24" spans="2:42" ht="11.25" customHeight="1">
      <c r="B24" s="23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1"/>
      <c r="V24" s="24"/>
      <c r="W24" s="159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1"/>
      <c r="AP24" s="25"/>
    </row>
    <row r="25" spans="2:42" ht="5.25" customHeight="1">
      <c r="B25" s="23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1"/>
      <c r="V25" s="24"/>
      <c r="W25" s="159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1"/>
      <c r="AP25" s="25"/>
    </row>
    <row r="26" spans="2:42" ht="13.5" customHeight="1">
      <c r="B26" s="23"/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1"/>
      <c r="V26" s="24"/>
      <c r="W26" s="159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1"/>
      <c r="AP26" s="25"/>
    </row>
    <row r="27" spans="2:42" ht="13.5" customHeight="1">
      <c r="B27" s="23"/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1"/>
      <c r="V27" s="24"/>
      <c r="W27" s="159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1"/>
      <c r="AP27" s="25"/>
    </row>
    <row r="28" spans="2:42" ht="13.5" customHeight="1">
      <c r="B28" s="23"/>
      <c r="C28" s="162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4"/>
      <c r="V28" s="24"/>
      <c r="W28" s="162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4"/>
      <c r="AP28" s="25"/>
    </row>
    <row r="29" spans="2:42" ht="13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9"/>
      <c r="AM29" s="29"/>
      <c r="AN29" s="29"/>
      <c r="AO29" s="29"/>
      <c r="AP29" s="25"/>
    </row>
    <row r="30" spans="2:42" ht="13.5" customHeight="1">
      <c r="B30" s="23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8"/>
      <c r="V30" s="24"/>
      <c r="W30" s="156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8"/>
      <c r="AP30" s="25"/>
    </row>
    <row r="31" spans="2:42" ht="13.5" customHeight="1">
      <c r="B31" s="23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1"/>
      <c r="V31" s="24"/>
      <c r="W31" s="159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1"/>
      <c r="AP31" s="25"/>
    </row>
    <row r="32" spans="2:42" ht="13.5" customHeight="1">
      <c r="B32" s="23"/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1"/>
      <c r="V32" s="24"/>
      <c r="W32" s="159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1"/>
      <c r="AP32" s="25"/>
    </row>
    <row r="33" spans="2:42" ht="13.5" customHeight="1">
      <c r="B33" s="23"/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1"/>
      <c r="V33" s="24"/>
      <c r="W33" s="159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1"/>
      <c r="AP33" s="25"/>
    </row>
    <row r="34" spans="2:42" ht="13.5" customHeight="1">
      <c r="B34" s="23"/>
      <c r="C34" s="159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1"/>
      <c r="V34" s="24"/>
      <c r="W34" s="159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1"/>
      <c r="AP34" s="25"/>
    </row>
    <row r="35" spans="2:42" ht="13.5" customHeight="1">
      <c r="B35" s="23"/>
      <c r="C35" s="159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1"/>
      <c r="V35" s="24"/>
      <c r="W35" s="159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1"/>
      <c r="AP35" s="25"/>
    </row>
    <row r="36" spans="2:42" ht="13.5" customHeight="1">
      <c r="B36" s="23"/>
      <c r="C36" s="159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1"/>
      <c r="V36" s="24"/>
      <c r="W36" s="159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1"/>
      <c r="AP36" s="25"/>
    </row>
    <row r="37" spans="2:42" ht="13.5" customHeight="1">
      <c r="B37" s="23"/>
      <c r="C37" s="159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1"/>
      <c r="V37" s="24"/>
      <c r="W37" s="159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1"/>
      <c r="AP37" s="25"/>
    </row>
    <row r="38" spans="2:42" ht="13.5" customHeight="1">
      <c r="B38" s="23"/>
      <c r="C38" s="159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1"/>
      <c r="V38" s="24"/>
      <c r="W38" s="159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1"/>
      <c r="AP38" s="25"/>
    </row>
    <row r="39" spans="2:42" ht="13.5" customHeight="1">
      <c r="B39" s="23"/>
      <c r="C39" s="159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1"/>
      <c r="V39" s="24"/>
      <c r="W39" s="159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1"/>
      <c r="AP39" s="25"/>
    </row>
    <row r="40" spans="2:42" ht="13.5" customHeight="1">
      <c r="B40" s="23"/>
      <c r="C40" s="15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1"/>
      <c r="V40" s="24"/>
      <c r="W40" s="159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1"/>
      <c r="AP40" s="25"/>
    </row>
    <row r="41" spans="2:42" ht="13.5" customHeight="1">
      <c r="B41" s="23"/>
      <c r="C41" s="162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4"/>
      <c r="V41" s="24"/>
      <c r="W41" s="162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4"/>
      <c r="AP41" s="25"/>
    </row>
    <row r="42" spans="2:42" ht="13.5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9"/>
      <c r="AM42" s="29"/>
      <c r="AN42" s="29"/>
      <c r="AO42" s="29"/>
      <c r="AP42" s="25"/>
    </row>
    <row r="43" spans="2:42" ht="13.5" customHeight="1">
      <c r="B43" s="23"/>
      <c r="C43" s="156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8"/>
      <c r="V43" s="24"/>
      <c r="W43" s="156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8"/>
      <c r="AP43" s="25"/>
    </row>
    <row r="44" spans="2:42" ht="13.5" customHeight="1">
      <c r="B44" s="23"/>
      <c r="C44" s="159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1"/>
      <c r="V44" s="24"/>
      <c r="W44" s="159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1"/>
      <c r="AP44" s="25"/>
    </row>
    <row r="45" spans="2:42" ht="13.5" customHeight="1">
      <c r="B45" s="23"/>
      <c r="C45" s="159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1"/>
      <c r="V45" s="24"/>
      <c r="W45" s="159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1"/>
      <c r="AP45" s="25"/>
    </row>
    <row r="46" spans="2:42" ht="13.5" customHeight="1">
      <c r="B46" s="23"/>
      <c r="C46" s="159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1"/>
      <c r="V46" s="24"/>
      <c r="W46" s="159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1"/>
      <c r="AP46" s="25"/>
    </row>
    <row r="47" spans="2:42" ht="13.5" customHeight="1">
      <c r="B47" s="23"/>
      <c r="C47" s="159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1"/>
      <c r="V47" s="24"/>
      <c r="W47" s="159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1"/>
      <c r="AP47" s="25"/>
    </row>
    <row r="48" spans="2:42" ht="13.5" customHeight="1">
      <c r="B48" s="23"/>
      <c r="C48" s="159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1"/>
      <c r="V48" s="24"/>
      <c r="W48" s="159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1"/>
      <c r="AP48" s="25"/>
    </row>
    <row r="49" spans="2:42" ht="13.5" customHeight="1">
      <c r="B49" s="23"/>
      <c r="C49" s="159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1"/>
      <c r="V49" s="24"/>
      <c r="W49" s="159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1"/>
      <c r="AP49" s="25"/>
    </row>
    <row r="50" spans="2:42" ht="13.5" customHeight="1">
      <c r="B50" s="23"/>
      <c r="C50" s="159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1"/>
      <c r="V50" s="24"/>
      <c r="W50" s="159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1"/>
      <c r="AP50" s="25"/>
    </row>
    <row r="51" spans="2:42" ht="13.5" customHeight="1">
      <c r="B51" s="23"/>
      <c r="C51" s="159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1"/>
      <c r="V51" s="24"/>
      <c r="W51" s="159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1"/>
      <c r="AP51" s="25"/>
    </row>
    <row r="52" spans="2:42" ht="13.5" customHeight="1">
      <c r="B52" s="23"/>
      <c r="C52" s="159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1"/>
      <c r="V52" s="24"/>
      <c r="W52" s="159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1"/>
      <c r="AP52" s="25"/>
    </row>
    <row r="53" spans="2:42" ht="13.5" customHeight="1">
      <c r="B53" s="23"/>
      <c r="C53" s="159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1"/>
      <c r="V53" s="24"/>
      <c r="W53" s="159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1"/>
      <c r="AP53" s="25"/>
    </row>
    <row r="54" spans="2:42" ht="13.5" customHeight="1">
      <c r="B54" s="23"/>
      <c r="C54" s="162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4"/>
      <c r="V54" s="24"/>
      <c r="W54" s="162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4"/>
      <c r="AP54" s="25"/>
    </row>
    <row r="55" spans="2:42" ht="13.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9"/>
      <c r="AM55" s="29"/>
      <c r="AN55" s="29"/>
      <c r="AO55" s="29"/>
      <c r="AP55" s="25"/>
    </row>
    <row r="56" spans="2:42" ht="13.5" customHeight="1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30"/>
      <c r="AM56" s="30"/>
      <c r="AN56" s="30"/>
      <c r="AO56" s="30"/>
      <c r="AP56" s="28"/>
    </row>
    <row r="57" spans="2:42" ht="13.5" hidden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2:42" ht="13.5" hidden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2:42" ht="13.5" hidden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2:42" ht="13.5" hidden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2:42" ht="13.5" hidden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2:42" ht="13.5" hidden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2:42" ht="13.5" hidden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2:42" ht="13.5" hidden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2:42" ht="13.5" hidden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2:42" ht="13.5" hidden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2:42" ht="13.5" hidden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2:42" ht="13.5" hidden="1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2:42" ht="13.5" hidden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2:42" ht="13.5" hidden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2:42" ht="13.5" hidden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2:42" ht="13.5" hidden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3" spans="2:42" ht="13.5" hidden="1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</row>
    <row r="74" spans="2:42" ht="13.5" hidden="1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</row>
    <row r="75" spans="2:42" ht="13.5" hidden="1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</row>
    <row r="76" spans="2:42" ht="13.5" hidden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2:42" ht="13.5" hidden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2:42" ht="13.5" hidden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2:42" ht="13.5" hidden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2:42" ht="13.5" hidden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2:42" ht="13.5" hidden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2:42" ht="13.5" hidden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2:42" ht="13.5" hidden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2:42" ht="13.5" hidden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2:42" ht="13.5" hidden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2:42" ht="13.5" hidden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2:42" ht="13.5" hidden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2:42" ht="13.5" hidden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2:42" ht="13.5" hidden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2:42" ht="13.5" hidden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2:42" ht="13.5" hidden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2:42" ht="13.5" hidden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2:42" ht="13.5" hidden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2:42" ht="13.5" hidden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2:42" ht="13.5" hidden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2:42" ht="13.5" hidden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2:42" ht="13.5" hidden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2:42" ht="13.5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2:42" ht="13.5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2:42" ht="13.5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2:42" ht="13.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2:42" ht="13.5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2:42" ht="13.5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2:42" ht="13.5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2:42" ht="13.5" hidden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2:42" ht="13.5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2:42" ht="13.5" hidden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2:42" ht="13.5" hidden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2:42" ht="13.5" hidden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2:42" ht="13.5" hidden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2:42" ht="13.5" hidden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2:42" ht="13.5" hidden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2:42" ht="13.5" hidden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2:42" ht="13.5" hidden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2:42" ht="13.5" hidden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2:42" ht="13.5" hidden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2:42" ht="13.5" hidden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2:42" ht="13.5" hidden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/>
    <row r="165" ht="13.5" hidden="1"/>
    <row r="166" ht="13.5" hidden="1"/>
    <row r="167" ht="13.5" hidden="1"/>
  </sheetData>
  <sheetProtection/>
  <mergeCells count="11">
    <mergeCell ref="W30:AO41"/>
    <mergeCell ref="C43:U54"/>
    <mergeCell ref="W43:AO54"/>
    <mergeCell ref="C17:U28"/>
    <mergeCell ref="W17:AO28"/>
    <mergeCell ref="B16:AP16"/>
    <mergeCell ref="B2:AP2"/>
    <mergeCell ref="B3:AP3"/>
    <mergeCell ref="C4:U15"/>
    <mergeCell ref="W4:AO15"/>
    <mergeCell ref="C30:U41"/>
  </mergeCells>
  <printOptions horizontalCentered="1"/>
  <pageMargins left="0.33" right="0.29" top="0.61" bottom="0.69" header="0.43" footer="0.37"/>
  <pageSetup fitToHeight="2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Raiffeisenbank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czarim2</dc:creator>
  <cp:keywords/>
  <dc:description/>
  <cp:lastModifiedBy>Blanka Schmidtova</cp:lastModifiedBy>
  <cp:lastPrinted>2011-03-08T14:27:11Z</cp:lastPrinted>
  <dcterms:created xsi:type="dcterms:W3CDTF">2004-02-06T19:14:38Z</dcterms:created>
  <dcterms:modified xsi:type="dcterms:W3CDTF">2021-05-27T07:04:30Z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2021-03-12T12:56:17Z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33b984e0-ba89-48f7-a1c4-164fe0c552c1</vt:lpwstr>
  </property>
  <property fmtid="{D5CDD505-2E9C-101B-9397-08002B2CF9AE}" pid="8" name="MSIP_Label_2a6524ed-fb1a-49fd-bafe-15c5e5ffd047_ContentBits">
    <vt:lpwstr>0</vt:lpwstr>
  </property>
</Properties>
</file>